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himazaki\Desktop\"/>
    </mc:Choice>
  </mc:AlternateContent>
  <xr:revisionPtr revIDLastSave="0" documentId="8_{72A117F7-17CE-4B23-BB3E-7B5400241AF9}" xr6:coauthVersionLast="47" xr6:coauthVersionMax="47" xr10:uidLastSave="{00000000-0000-0000-0000-000000000000}"/>
  <bookViews>
    <workbookView xWindow="-120" yWindow="-120" windowWidth="29040" windowHeight="15720" xr2:uid="{415CDF25-532A-4AA7-A63F-F8778118D8E0}"/>
  </bookViews>
  <sheets>
    <sheet name="化学分析" sheetId="1" r:id="rId1"/>
    <sheet name="物理試験(その1)" sheetId="10" r:id="rId2"/>
    <sheet name="物理試験(その2)、水和熱" sheetId="9" r:id="rId3"/>
    <sheet name="蛍光X線, JCAS" sheetId="5" r:id="rId4"/>
    <sheet name="ASTM" sheetId="6" r:id="rId5"/>
    <sheet name="事務局使用" sheetId="3" r:id="rId6"/>
  </sheets>
  <definedNames>
    <definedName name="_xlnm.Print_Area" localSheetId="3">'蛍光X線, JCAS'!$B$2:$S$57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4" i="3" l="1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X4" i="3"/>
  <c r="AY4" i="3"/>
  <c r="GA4" i="3"/>
  <c r="FZ4" i="3"/>
  <c r="FY4" i="3"/>
  <c r="FX4" i="3"/>
  <c r="FW4" i="3"/>
  <c r="FV4" i="3"/>
  <c r="FU4" i="3"/>
  <c r="FQ9" i="3"/>
  <c r="FR9" i="3"/>
  <c r="FS9" i="3"/>
  <c r="FT9" i="3"/>
  <c r="FU9" i="3"/>
  <c r="FV9" i="3"/>
  <c r="FW9" i="3"/>
  <c r="FX9" i="3"/>
  <c r="FY9" i="3"/>
  <c r="FZ9" i="3"/>
  <c r="GA9" i="3"/>
  <c r="GB9" i="3"/>
  <c r="GC9" i="3"/>
  <c r="GD9" i="3"/>
  <c r="GE9" i="3"/>
  <c r="GF9" i="3"/>
  <c r="GG9" i="3"/>
  <c r="GH9" i="3"/>
  <c r="GI9" i="3"/>
  <c r="GJ9" i="3"/>
  <c r="GK9" i="3"/>
  <c r="GL9" i="3"/>
  <c r="GM9" i="3"/>
  <c r="GN9" i="3"/>
  <c r="GO9" i="3"/>
  <c r="GP9" i="3"/>
  <c r="GQ9" i="3"/>
  <c r="GR9" i="3"/>
  <c r="GS9" i="3"/>
  <c r="GT9" i="3"/>
  <c r="GU9" i="3"/>
  <c r="GV9" i="3"/>
  <c r="GW9" i="3"/>
  <c r="GX9" i="3"/>
  <c r="GY9" i="3"/>
  <c r="GZ9" i="3"/>
  <c r="HA9" i="3"/>
  <c r="HB9" i="3"/>
  <c r="HC9" i="3"/>
  <c r="HD9" i="3"/>
  <c r="HE9" i="3"/>
  <c r="HF9" i="3"/>
  <c r="HG9" i="3"/>
  <c r="HH9" i="3"/>
  <c r="HI9" i="3"/>
  <c r="HJ9" i="3"/>
  <c r="HK9" i="3"/>
  <c r="HL9" i="3"/>
  <c r="HM9" i="3"/>
  <c r="HN9" i="3"/>
  <c r="HO9" i="3"/>
  <c r="HP9" i="3"/>
  <c r="HQ9" i="3"/>
  <c r="HR9" i="3"/>
  <c r="HS9" i="3"/>
  <c r="HT9" i="3"/>
  <c r="HU9" i="3"/>
  <c r="HV9" i="3"/>
  <c r="HW9" i="3"/>
  <c r="HX9" i="3"/>
  <c r="HY9" i="3"/>
  <c r="HZ9" i="3"/>
  <c r="IA9" i="3"/>
  <c r="IB9" i="3"/>
  <c r="IC9" i="3"/>
  <c r="ID9" i="3"/>
  <c r="IE9" i="3"/>
  <c r="IF9" i="3"/>
  <c r="IG9" i="3"/>
  <c r="FP9" i="3"/>
  <c r="FO9" i="3"/>
  <c r="FN9" i="3"/>
  <c r="FM9" i="3"/>
  <c r="FL9" i="3"/>
  <c r="FK9" i="3"/>
  <c r="FJ9" i="3"/>
  <c r="FI9" i="3"/>
  <c r="BM9" i="3"/>
  <c r="BL9" i="3"/>
  <c r="BK9" i="3"/>
  <c r="BJ9" i="3"/>
  <c r="BI9" i="3"/>
  <c r="BH9" i="3"/>
  <c r="BG9" i="3"/>
  <c r="BF9" i="3"/>
  <c r="BE9" i="3"/>
  <c r="BD9" i="3"/>
  <c r="BC9" i="3"/>
  <c r="BB9" i="3"/>
  <c r="CD4" i="3" l="1"/>
  <c r="CC4" i="3"/>
  <c r="FH9" i="3" l="1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AW4" i="3" l="1"/>
  <c r="AT4" i="3"/>
  <c r="AQ4" i="3"/>
  <c r="AN4" i="3"/>
  <c r="AK4" i="3"/>
  <c r="AH4" i="3"/>
  <c r="AE4" i="3"/>
  <c r="AB4" i="3"/>
  <c r="Y4" i="3"/>
  <c r="V4" i="3"/>
  <c r="S4" i="3"/>
  <c r="P4" i="3"/>
  <c r="M4" i="3"/>
  <c r="J4" i="3"/>
  <c r="CE9" i="3"/>
  <c r="CD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EL4" i="3" l="1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BY4" i="3"/>
  <c r="BW4" i="3"/>
  <c r="AV4" i="3" l="1"/>
  <c r="AU4" i="3"/>
  <c r="AS4" i="3"/>
  <c r="AR4" i="3"/>
  <c r="AP4" i="3"/>
  <c r="AO4" i="3"/>
  <c r="AM4" i="3"/>
  <c r="AL4" i="3"/>
  <c r="AJ4" i="3"/>
  <c r="AI4" i="3"/>
  <c r="AG4" i="3"/>
  <c r="AF4" i="3"/>
  <c r="AD4" i="3"/>
  <c r="AC4" i="3"/>
  <c r="AA4" i="3"/>
  <c r="Z4" i="3"/>
  <c r="X4" i="3"/>
  <c r="W4" i="3"/>
  <c r="U4" i="3"/>
  <c r="T4" i="3"/>
  <c r="R4" i="3"/>
  <c r="Q4" i="3"/>
  <c r="O4" i="3"/>
  <c r="N4" i="3"/>
  <c r="L4" i="3"/>
  <c r="K4" i="3"/>
  <c r="I4" i="3"/>
  <c r="H4" i="3"/>
  <c r="AY9" i="3" l="1"/>
  <c r="AX9" i="3"/>
  <c r="AZ9" i="3"/>
  <c r="A4" i="3" l="1"/>
  <c r="JM4" i="3" l="1"/>
  <c r="JL4" i="3"/>
  <c r="JK4" i="3"/>
  <c r="JJ4" i="3"/>
  <c r="JI4" i="3"/>
  <c r="JH4" i="3"/>
  <c r="JG4" i="3"/>
  <c r="JF4" i="3"/>
  <c r="JE4" i="3"/>
  <c r="JD4" i="3"/>
  <c r="JC4" i="3"/>
  <c r="JB4" i="3"/>
  <c r="JA4" i="3"/>
  <c r="IZ4" i="3"/>
  <c r="IY4" i="3"/>
  <c r="IX4" i="3"/>
  <c r="IW4" i="3"/>
  <c r="IV4" i="3"/>
  <c r="IU4" i="3"/>
  <c r="IT4" i="3"/>
  <c r="IS4" i="3"/>
  <c r="IR4" i="3"/>
  <c r="IQ4" i="3"/>
  <c r="IP4" i="3"/>
  <c r="IO4" i="3"/>
  <c r="IN4" i="3"/>
  <c r="IM4" i="3"/>
  <c r="IL4" i="3"/>
  <c r="IK4" i="3"/>
  <c r="IJ4" i="3"/>
  <c r="II4" i="3"/>
  <c r="IH4" i="3"/>
  <c r="IG4" i="3"/>
  <c r="IF4" i="3"/>
  <c r="IE4" i="3"/>
  <c r="ID4" i="3"/>
  <c r="IC4" i="3"/>
  <c r="IB4" i="3"/>
  <c r="IA4" i="3"/>
  <c r="HZ4" i="3"/>
  <c r="HY4" i="3"/>
  <c r="HX4" i="3"/>
  <c r="HW4" i="3"/>
  <c r="HV4" i="3"/>
  <c r="HU4" i="3"/>
  <c r="HT4" i="3"/>
  <c r="HS4" i="3"/>
  <c r="HR4" i="3"/>
  <c r="HQ4" i="3"/>
  <c r="HP4" i="3"/>
  <c r="HO4" i="3"/>
  <c r="HN4" i="3"/>
  <c r="HM4" i="3"/>
  <c r="HL4" i="3"/>
  <c r="HK4" i="3"/>
  <c r="HJ4" i="3"/>
  <c r="HI4" i="3"/>
  <c r="HH4" i="3"/>
  <c r="HG4" i="3"/>
  <c r="HF4" i="3"/>
  <c r="HE4" i="3"/>
  <c r="HD4" i="3"/>
  <c r="HC4" i="3"/>
  <c r="HB4" i="3"/>
  <c r="HA4" i="3"/>
  <c r="GZ4" i="3"/>
  <c r="GY4" i="3"/>
  <c r="GX4" i="3"/>
  <c r="GW4" i="3"/>
  <c r="GV4" i="3"/>
  <c r="GU4" i="3"/>
  <c r="GT4" i="3"/>
  <c r="GS4" i="3"/>
  <c r="GR4" i="3"/>
  <c r="GQ4" i="3"/>
  <c r="GP4" i="3"/>
  <c r="GO4" i="3"/>
  <c r="GN4" i="3"/>
  <c r="GM4" i="3"/>
  <c r="GL4" i="3"/>
  <c r="GK4" i="3"/>
  <c r="GJ4" i="3"/>
  <c r="GI4" i="3"/>
  <c r="GH4" i="3"/>
  <c r="GG4" i="3"/>
  <c r="GF4" i="3"/>
  <c r="GE4" i="3"/>
  <c r="GD4" i="3"/>
  <c r="GC4" i="3"/>
  <c r="GB4" i="3"/>
  <c r="FT4" i="3" l="1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EM4" i="3"/>
  <c r="CS4" i="3" l="1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B4" i="3"/>
  <c r="CA4" i="3"/>
  <c r="BZ4" i="3"/>
  <c r="BX4" i="3"/>
  <c r="DR9" i="3"/>
  <c r="K3" i="10" l="1"/>
  <c r="K3" i="9"/>
  <c r="IN9" i="3" l="1"/>
  <c r="IM9" i="3"/>
  <c r="IL9" i="3"/>
  <c r="IK9" i="3"/>
  <c r="IJ9" i="3"/>
  <c r="II9" i="3"/>
  <c r="IH9" i="3"/>
  <c r="EO9" i="3"/>
  <c r="EN9" i="3"/>
  <c r="EM9" i="3"/>
  <c r="EL9" i="3"/>
  <c r="EK9" i="3"/>
  <c r="EJ9" i="3"/>
  <c r="DW9" i="3"/>
  <c r="DQ9" i="3"/>
  <c r="EI9" i="3"/>
  <c r="EH9" i="3"/>
  <c r="EG9" i="3"/>
  <c r="EF9" i="3"/>
  <c r="EE9" i="3"/>
  <c r="ED9" i="3"/>
  <c r="EC9" i="3"/>
  <c r="EB9" i="3"/>
  <c r="EA9" i="3"/>
  <c r="DZ9" i="3"/>
  <c r="DY9" i="3"/>
  <c r="CT9" i="3"/>
  <c r="DX9" i="3"/>
  <c r="DV9" i="3"/>
  <c r="DU9" i="3"/>
  <c r="DT9" i="3"/>
  <c r="DS9" i="3"/>
  <c r="DP9" i="3"/>
  <c r="DO9" i="3"/>
  <c r="DN9" i="3"/>
  <c r="DM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C9" i="3" l="1"/>
  <c r="BA9" i="3"/>
  <c r="F4" i="3" l="1"/>
  <c r="E4" i="3"/>
  <c r="D4" i="3"/>
  <c r="C4" i="3"/>
  <c r="B4" i="3"/>
  <c r="G4" i="3"/>
  <c r="K3" i="5" l="1"/>
  <c r="G3" i="6"/>
</calcChain>
</file>

<file path=xl/sharedStrings.xml><?xml version="1.0" encoding="utf-8"?>
<sst xmlns="http://schemas.openxmlformats.org/spreadsheetml/2006/main" count="1469" uniqueCount="478">
  <si>
    <r>
      <t>試験所名</t>
    </r>
    <r>
      <rPr>
        <sz val="9"/>
        <rFont val="ＭＳ 明朝"/>
        <family val="1"/>
        <charset val="128"/>
      </rPr>
      <t>（※報告書に記載する名称）</t>
    </r>
    <rPh sb="0" eb="2">
      <t>シケン</t>
    </rPh>
    <rPh sb="2" eb="3">
      <t>ジョ</t>
    </rPh>
    <rPh sb="3" eb="4">
      <t>ナ</t>
    </rPh>
    <rPh sb="6" eb="8">
      <t>ホウコク</t>
    </rPh>
    <rPh sb="8" eb="9">
      <t>ショ</t>
    </rPh>
    <rPh sb="10" eb="12">
      <t>キサイ</t>
    </rPh>
    <rPh sb="14" eb="16">
      <t>メイショウ</t>
    </rPh>
    <phoneticPr fontId="3"/>
  </si>
  <si>
    <t>-</t>
    <phoneticPr fontId="3"/>
  </si>
  <si>
    <t>連絡担当者名</t>
    <rPh sb="0" eb="2">
      <t>レンラク</t>
    </rPh>
    <rPh sb="2" eb="5">
      <t>タントウシャ</t>
    </rPh>
    <rPh sb="5" eb="6">
      <t>ナ</t>
    </rPh>
    <phoneticPr fontId="3"/>
  </si>
  <si>
    <r>
      <t xml:space="preserve">報告書送付先
</t>
    </r>
    <r>
      <rPr>
        <sz val="11"/>
        <rFont val="ＭＳ 明朝"/>
        <family val="1"/>
        <charset val="128"/>
      </rPr>
      <t>(</t>
    </r>
    <r>
      <rPr>
        <sz val="9"/>
        <rFont val="ＭＳ 明朝"/>
        <family val="1"/>
        <charset val="128"/>
      </rPr>
      <t>郵便物が迅速・確実に届くように、所在地・所属機関名・部署名など、必要事項のご記入をお願いします。)</t>
    </r>
    <rPh sb="0" eb="2">
      <t>ホウコク</t>
    </rPh>
    <rPh sb="2" eb="3">
      <t>ショ</t>
    </rPh>
    <rPh sb="3" eb="5">
      <t>ソウフ</t>
    </rPh>
    <rPh sb="5" eb="6">
      <t>サキ</t>
    </rPh>
    <rPh sb="46" eb="48">
      <t>キニュウ</t>
    </rPh>
    <rPh sb="50" eb="51">
      <t>ネガ</t>
    </rPh>
    <phoneticPr fontId="3"/>
  </si>
  <si>
    <t>-</t>
    <phoneticPr fontId="3"/>
  </si>
  <si>
    <t>TEL</t>
    <phoneticPr fontId="3"/>
  </si>
  <si>
    <t>E-mail</t>
    <phoneticPr fontId="3"/>
  </si>
  <si>
    <t xml:space="preserve">※個人情報の保護について
　お預かりしました個人情報につきましては、当協会ホームページに掲載しております｢個人情報保護方針｣および｢個人情報の取り扱いについて｣に基づき、安全かつ適正に管理させていただきます。
</t>
    <phoneticPr fontId="3"/>
  </si>
  <si>
    <t>１．１　化学分析</t>
    <rPh sb="4" eb="6">
      <t>カガク</t>
    </rPh>
    <rPh sb="6" eb="8">
      <t>ブンセキ</t>
    </rPh>
    <phoneticPr fontId="3"/>
  </si>
  <si>
    <t>化　　学　　成　　分</t>
    <phoneticPr fontId="3"/>
  </si>
  <si>
    <t>強熱減量</t>
  </si>
  <si>
    <t>不溶残分</t>
  </si>
  <si>
    <t>二酸化けい素</t>
  </si>
  <si>
    <t>酸化ｱﾙﾐﾆｳﾑ</t>
  </si>
  <si>
    <t>酸化鉄(Ⅲ)</t>
  </si>
  <si>
    <t>酸化ｶﾙｼｳﾑ</t>
  </si>
  <si>
    <t>酸化ﾏｸﾞﾈｼｳﾑ</t>
  </si>
  <si>
    <t>(ig.loss)</t>
  </si>
  <si>
    <t>(insol.)</t>
  </si>
  <si>
    <r>
      <t>(SiO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</si>
  <si>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(Al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</si>
  <si>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r>
      <t>(Fe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</si>
  <si>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t>(CaO)</t>
  </si>
  <si>
    <t>(MgO)</t>
  </si>
  <si>
    <t>（％）</t>
  </si>
  <si>
    <t>丸め</t>
    <rPh sb="0" eb="1">
      <t>マル</t>
    </rPh>
    <phoneticPr fontId="3"/>
  </si>
  <si>
    <t>2けた</t>
    <phoneticPr fontId="3"/>
  </si>
  <si>
    <t>←平均値は、“数式”ではなく“数値”でご記入ください。</t>
    <rPh sb="1" eb="3">
      <t>ヘイキン</t>
    </rPh>
    <rPh sb="3" eb="4">
      <t>アタイ</t>
    </rPh>
    <rPh sb="7" eb="9">
      <t>スウシキ</t>
    </rPh>
    <rPh sb="15" eb="17">
      <t>スウチ</t>
    </rPh>
    <rPh sb="20" eb="22">
      <t>キニュウ</t>
    </rPh>
    <phoneticPr fontId="3"/>
  </si>
  <si>
    <t>化　　学　　成　　分</t>
    <phoneticPr fontId="3"/>
  </si>
  <si>
    <t>三酸化硫黄</t>
  </si>
  <si>
    <t>酸化ﾅﾄﾘｳﾑ</t>
  </si>
  <si>
    <t>酸化ｶﾘｳﾑ</t>
    <phoneticPr fontId="3"/>
  </si>
  <si>
    <t>酸化ﾁﾀﾝ(Ⅳ)</t>
    <phoneticPr fontId="3"/>
  </si>
  <si>
    <t>酸化りん(Ⅴ)</t>
  </si>
  <si>
    <t>酸化ﾏﾝｶﾞﾝ(Ⅱ)</t>
    <phoneticPr fontId="3"/>
  </si>
  <si>
    <t>塩　素</t>
  </si>
  <si>
    <r>
      <t>(SO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</si>
  <si>
    <r>
      <t>(Na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</si>
  <si>
    <r>
      <t>(K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</si>
  <si>
    <r>
      <t>(TiO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</si>
  <si>
    <r>
      <t>(P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)</t>
    </r>
  </si>
  <si>
    <t>(MnO)</t>
    <phoneticPr fontId="3"/>
  </si>
  <si>
    <t>(Cl)</t>
  </si>
  <si>
    <t>-</t>
    <phoneticPr fontId="3"/>
  </si>
  <si>
    <t>-</t>
    <phoneticPr fontId="3"/>
  </si>
  <si>
    <t>-</t>
    <phoneticPr fontId="3"/>
  </si>
  <si>
    <t>-</t>
    <phoneticPr fontId="3"/>
  </si>
  <si>
    <t>１．２　化学分析の試験条件</t>
    <rPh sb="4" eb="6">
      <t>カガク</t>
    </rPh>
    <rPh sb="6" eb="8">
      <t>ブンセキ</t>
    </rPh>
    <rPh sb="9" eb="11">
      <t>シケン</t>
    </rPh>
    <rPh sb="11" eb="13">
      <t>ジョウケン</t>
    </rPh>
    <phoneticPr fontId="3"/>
  </si>
  <si>
    <t>化 学 成 分</t>
  </si>
  <si>
    <t>試　験　方　法</t>
  </si>
  <si>
    <t>酸化アルミニウム</t>
    <phoneticPr fontId="3"/>
  </si>
  <si>
    <t>目視による場合</t>
  </si>
  <si>
    <t>光度滴定による場合</t>
  </si>
  <si>
    <t>酸化カルシウム</t>
    <phoneticPr fontId="3"/>
  </si>
  <si>
    <t>カルシウム用指示薬を使用した目視による場合</t>
  </si>
  <si>
    <t>カルシウム用指示薬を使用した光度滴定による場合</t>
  </si>
  <si>
    <t>カルセイン指示薬を使用した目視による場合</t>
  </si>
  <si>
    <t>カルセイン指示薬を使用した光度滴定による場合</t>
  </si>
  <si>
    <t>カルセイン－ＰＰＣ指示薬を使用した目視による場合</t>
  </si>
  <si>
    <t>カルセイン－ＰＰＣ指示薬を使用した光度滴定による場合</t>
  </si>
  <si>
    <t>酸化マンガン（Ⅱ）</t>
    <phoneticPr fontId="3"/>
  </si>
  <si>
    <t>塩　素</t>
    <phoneticPr fontId="3"/>
  </si>
  <si>
    <t>電位差滴定法による場合</t>
  </si>
  <si>
    <t>チオシアン酸水銀（Ⅱ）による吸光度法による場合</t>
  </si>
  <si>
    <t>チオシアン酸アンモニウム溶液による逆滴定法による場合</t>
  </si>
  <si>
    <t>密　度</t>
    <phoneticPr fontId="3"/>
  </si>
  <si>
    <t>粉 末 度</t>
  </si>
  <si>
    <t>凝　　　　結</t>
    <phoneticPr fontId="3"/>
  </si>
  <si>
    <t>安定性</t>
    <phoneticPr fontId="3"/>
  </si>
  <si>
    <t>比表面積</t>
  </si>
  <si>
    <t>90μｍ残分</t>
  </si>
  <si>
    <t>水　量</t>
  </si>
  <si>
    <t>始　発</t>
  </si>
  <si>
    <t>終　結</t>
  </si>
  <si>
    <t>湿気箱</t>
  </si>
  <si>
    <t>材料温度</t>
    <rPh sb="2" eb="4">
      <t>オンド</t>
    </rPh>
    <phoneticPr fontId="3"/>
  </si>
  <si>
    <t>温度</t>
    <phoneticPr fontId="3"/>
  </si>
  <si>
    <t>湿度</t>
  </si>
  <si>
    <t>セメント</t>
  </si>
  <si>
    <t>混練水</t>
  </si>
  <si>
    <r>
      <t>(ｇ/cm</t>
    </r>
    <r>
      <rPr>
        <vertAlign val="superscript"/>
        <sz val="8"/>
        <rFont val="ＭＳ 明朝"/>
        <family val="1"/>
        <charset val="128"/>
      </rPr>
      <t>３</t>
    </r>
    <r>
      <rPr>
        <sz val="8"/>
        <rFont val="ＭＳ 明朝"/>
        <family val="1"/>
        <charset val="128"/>
      </rPr>
      <t>)</t>
    </r>
  </si>
  <si>
    <r>
      <t>(cm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/ｇ)</t>
    </r>
  </si>
  <si>
    <t>(％)</t>
  </si>
  <si>
    <t>(h:min)</t>
    <phoneticPr fontId="3"/>
  </si>
  <si>
    <t>(℃)</t>
    <phoneticPr fontId="3"/>
  </si>
  <si>
    <t>(％)</t>
    <phoneticPr fontId="3"/>
  </si>
  <si>
    <t>(℃)</t>
  </si>
  <si>
    <t>丸め等</t>
    <rPh sb="0" eb="1">
      <t>マル</t>
    </rPh>
    <rPh sb="2" eb="3">
      <t>トウ</t>
    </rPh>
    <phoneticPr fontId="3"/>
  </si>
  <si>
    <t>整数1位を丸め0</t>
    <rPh sb="0" eb="2">
      <t>セイスウ</t>
    </rPh>
    <rPh sb="3" eb="4">
      <t>イ</t>
    </rPh>
    <rPh sb="5" eb="6">
      <t>マル</t>
    </rPh>
    <phoneticPr fontId="3"/>
  </si>
  <si>
    <t>1けた</t>
    <phoneticPr fontId="3"/>
  </si>
  <si>
    <t>整数</t>
    <rPh sb="0" eb="2">
      <t>セイスウ</t>
    </rPh>
    <phoneticPr fontId="3"/>
  </si>
  <si>
    <t>良か不良</t>
    <rPh sb="0" eb="1">
      <t>リョウ</t>
    </rPh>
    <rPh sb="2" eb="4">
      <t>フリョウ</t>
    </rPh>
    <phoneticPr fontId="3"/>
  </si>
  <si>
    <t>-</t>
    <phoneticPr fontId="3"/>
  </si>
  <si>
    <t>圧縮強さ</t>
    <phoneticPr fontId="3"/>
  </si>
  <si>
    <t>曲げ強さ</t>
    <phoneticPr fontId="3"/>
  </si>
  <si>
    <t>供試体質量</t>
    <phoneticPr fontId="3"/>
  </si>
  <si>
    <t>脱型直後</t>
  </si>
  <si>
    <t>水切り直後</t>
  </si>
  <si>
    <t>３日</t>
  </si>
  <si>
    <t>７日</t>
  </si>
  <si>
    <t>28日</t>
  </si>
  <si>
    <r>
      <t>（N／mm</t>
    </r>
    <r>
      <rPr>
        <vertAlign val="super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phoneticPr fontId="3"/>
  </si>
  <si>
    <t>（ｇ）</t>
    <phoneticPr fontId="3"/>
  </si>
  <si>
    <t>（ｇ）</t>
  </si>
  <si>
    <t>水セメ
ント比
0.50</t>
    <phoneticPr fontId="3"/>
  </si>
  <si>
    <t>-</t>
  </si>
  <si>
    <t>平　均</t>
  </si>
  <si>
    <t>変動係数(％)</t>
  </si>
  <si>
    <t>←“数式”ではなく、“数値”でご記入ください。</t>
    <rPh sb="2" eb="4">
      <t>スウシキ</t>
    </rPh>
    <rPh sb="11" eb="13">
      <t>スウチ</t>
    </rPh>
    <rPh sb="16" eb="18">
      <t>キニュウ</t>
    </rPh>
    <phoneticPr fontId="3"/>
  </si>
  <si>
    <t>標準偏差</t>
  </si>
  <si>
    <r>
      <t>・　強さ試験の試験条件</t>
    </r>
    <r>
      <rPr>
        <b/>
        <sz val="12"/>
        <rFont val="ＭＳ 明朝"/>
        <family val="1"/>
        <charset val="128"/>
      </rPr>
      <t>（強さ試験時の平均温度、平均湿度）</t>
    </r>
    <rPh sb="2" eb="3">
      <t>ツヨ</t>
    </rPh>
    <rPh sb="4" eb="6">
      <t>シケン</t>
    </rPh>
    <rPh sb="7" eb="9">
      <t>シケン</t>
    </rPh>
    <rPh sb="9" eb="11">
      <t>ジョウケン</t>
    </rPh>
    <rPh sb="12" eb="13">
      <t>ツヨ</t>
    </rPh>
    <rPh sb="14" eb="16">
      <t>シケン</t>
    </rPh>
    <rPh sb="16" eb="17">
      <t>ジ</t>
    </rPh>
    <rPh sb="18" eb="20">
      <t>ヘイキン</t>
    </rPh>
    <rPh sb="20" eb="22">
      <t>オンド</t>
    </rPh>
    <rPh sb="23" eb="25">
      <t>ヘイキン</t>
    </rPh>
    <rPh sb="25" eb="27">
      <t>シツド</t>
    </rPh>
    <phoneticPr fontId="3"/>
  </si>
  <si>
    <t>成形室</t>
    <rPh sb="0" eb="2">
      <t>セイケイ</t>
    </rPh>
    <rPh sb="2" eb="3">
      <t>シツ</t>
    </rPh>
    <phoneticPr fontId="3"/>
  </si>
  <si>
    <t>材料温度</t>
    <rPh sb="0" eb="2">
      <t>ザイリョウ</t>
    </rPh>
    <rPh sb="2" eb="4">
      <t>オンド</t>
    </rPh>
    <phoneticPr fontId="3"/>
  </si>
  <si>
    <t>湿気箱</t>
    <rPh sb="0" eb="2">
      <t>シッケ</t>
    </rPh>
    <rPh sb="2" eb="3">
      <t>ハコ</t>
    </rPh>
    <phoneticPr fontId="3"/>
  </si>
  <si>
    <t>養生水の温度</t>
    <rPh sb="0" eb="2">
      <t>ヨウジョウ</t>
    </rPh>
    <rPh sb="2" eb="3">
      <t>スイ</t>
    </rPh>
    <rPh sb="4" eb="6">
      <t>オンド</t>
    </rPh>
    <phoneticPr fontId="3"/>
  </si>
  <si>
    <t>温度</t>
    <rPh sb="0" eb="2">
      <t>オンド</t>
    </rPh>
    <phoneticPr fontId="3"/>
  </si>
  <si>
    <t>湿度</t>
    <rPh sb="0" eb="2">
      <t>シツド</t>
    </rPh>
    <phoneticPr fontId="3"/>
  </si>
  <si>
    <t>セメント</t>
    <phoneticPr fontId="3"/>
  </si>
  <si>
    <t>混練水</t>
    <rPh sb="0" eb="1">
      <t>マ</t>
    </rPh>
    <rPh sb="1" eb="2">
      <t>ネ</t>
    </rPh>
    <rPh sb="2" eb="3">
      <t>ミズ</t>
    </rPh>
    <phoneticPr fontId="3"/>
  </si>
  <si>
    <t>標準砂</t>
    <rPh sb="0" eb="2">
      <t>ヒョウジュン</t>
    </rPh>
    <rPh sb="2" eb="3">
      <t>スナ</t>
    </rPh>
    <phoneticPr fontId="3"/>
  </si>
  <si>
    <t>(℃)</t>
    <phoneticPr fontId="3"/>
  </si>
  <si>
    <t>(％)</t>
    <phoneticPr fontId="3"/>
  </si>
  <si>
    <t>1けた</t>
    <phoneticPr fontId="3"/>
  </si>
  <si>
    <t>-</t>
    <phoneticPr fontId="3"/>
  </si>
  <si>
    <t>熱容量</t>
    <rPh sb="0" eb="1">
      <t>ネツ</t>
    </rPh>
    <rPh sb="1" eb="3">
      <t>ヨウリョウ</t>
    </rPh>
    <phoneticPr fontId="3"/>
  </si>
  <si>
    <t>未水和セメントの溶解熱</t>
    <rPh sb="0" eb="1">
      <t>ミ</t>
    </rPh>
    <rPh sb="1" eb="3">
      <t>スイワ</t>
    </rPh>
    <rPh sb="8" eb="10">
      <t>ヨウカイ</t>
    </rPh>
    <rPh sb="10" eb="11">
      <t>ネツ</t>
    </rPh>
    <phoneticPr fontId="3"/>
  </si>
  <si>
    <t>水和熱</t>
    <rPh sb="0" eb="2">
      <t>スイワ</t>
    </rPh>
    <rPh sb="2" eb="3">
      <t>ネツ</t>
    </rPh>
    <phoneticPr fontId="3"/>
  </si>
  <si>
    <t>7日</t>
    <rPh sb="1" eb="2">
      <t>ヒ</t>
    </rPh>
    <phoneticPr fontId="3"/>
  </si>
  <si>
    <t>28日</t>
    <rPh sb="2" eb="3">
      <t>ニチ</t>
    </rPh>
    <phoneticPr fontId="3"/>
  </si>
  <si>
    <t>(J/K)</t>
    <phoneticPr fontId="3"/>
  </si>
  <si>
    <t>丸め</t>
    <phoneticPr fontId="3"/>
  </si>
  <si>
    <t>平均</t>
    <rPh sb="0" eb="2">
      <t>ヘイキン</t>
    </rPh>
    <phoneticPr fontId="3"/>
  </si>
  <si>
    <t>範囲（Ｒ）</t>
    <rPh sb="0" eb="2">
      <t>ハンイ</t>
    </rPh>
    <phoneticPr fontId="3"/>
  </si>
  <si>
    <t>←範囲（Ｒ）は測定値の最大と最小の差</t>
    <rPh sb="1" eb="3">
      <t>ハンイ</t>
    </rPh>
    <rPh sb="7" eb="9">
      <t>ソクテイ</t>
    </rPh>
    <rPh sb="9" eb="10">
      <t>アタイ</t>
    </rPh>
    <rPh sb="11" eb="13">
      <t>サイダイ</t>
    </rPh>
    <rPh sb="14" eb="16">
      <t>サイショウ</t>
    </rPh>
    <rPh sb="17" eb="18">
      <t>サ</t>
    </rPh>
    <phoneticPr fontId="3"/>
  </si>
  <si>
    <r>
      <t>(SO</t>
    </r>
    <r>
      <rPr>
        <vertAlign val="subscript"/>
        <sz val="8"/>
        <rFont val="ＭＳ 明朝"/>
        <family val="1"/>
        <charset val="128"/>
      </rPr>
      <t>３</t>
    </r>
    <r>
      <rPr>
        <sz val="8"/>
        <rFont val="ＭＳ 明朝"/>
        <family val="1"/>
        <charset val="128"/>
      </rPr>
      <t>)</t>
    </r>
  </si>
  <si>
    <t>定量値</t>
    <rPh sb="0" eb="2">
      <t>テイリョウ</t>
    </rPh>
    <rPh sb="2" eb="3">
      <t>アタイ</t>
    </rPh>
    <phoneticPr fontId="3"/>
  </si>
  <si>
    <t>分析値</t>
    <rPh sb="0" eb="2">
      <t>ブンセキ</t>
    </rPh>
    <rPh sb="2" eb="3">
      <t>アタイ</t>
    </rPh>
    <phoneticPr fontId="3"/>
  </si>
  <si>
    <t>化　　学　　成　　分</t>
    <phoneticPr fontId="3"/>
  </si>
  <si>
    <t>酸化ﾅﾄﾘｳﾑ</t>
    <phoneticPr fontId="3"/>
  </si>
  <si>
    <t>酸化ｶﾘｳﾑ</t>
    <phoneticPr fontId="3"/>
  </si>
  <si>
    <t>酸化ﾁﾀﾝ(Ⅳ)</t>
    <phoneticPr fontId="3"/>
  </si>
  <si>
    <t>酸化りん(Ⅴ)</t>
    <phoneticPr fontId="3"/>
  </si>
  <si>
    <t>酸化ﾏﾝｶﾞﾝ(Ⅱ)</t>
    <phoneticPr fontId="3"/>
  </si>
  <si>
    <t>酸化ｽﾄﾛﾝﾁｳﾑ</t>
    <phoneticPr fontId="3"/>
  </si>
  <si>
    <r>
      <t>(Na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  <phoneticPr fontId="3"/>
  </si>
  <si>
    <r>
      <t>(K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  <phoneticPr fontId="3"/>
  </si>
  <si>
    <r>
      <t>(TiO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</si>
  <si>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(P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)</t>
    </r>
    <phoneticPr fontId="3"/>
  </si>
  <si>
    <t>(MnO)</t>
    <phoneticPr fontId="3"/>
  </si>
  <si>
    <t>(SrO)</t>
    <phoneticPr fontId="3"/>
  </si>
  <si>
    <t>検定用ビードに用いた認証標準物質</t>
    <rPh sb="0" eb="2">
      <t>ケンテイ</t>
    </rPh>
    <rPh sb="2" eb="3">
      <t>ヨウ</t>
    </rPh>
    <rPh sb="7" eb="8">
      <t>モチ</t>
    </rPh>
    <rPh sb="10" eb="12">
      <t>ニンショウ</t>
    </rPh>
    <rPh sb="12" eb="14">
      <t>ヒョウジュン</t>
    </rPh>
    <rPh sb="14" eb="16">
      <t>ブッシツ</t>
    </rPh>
    <phoneticPr fontId="3"/>
  </si>
  <si>
    <t>５．セメント協会標準試験方法（JCAS）</t>
    <rPh sb="6" eb="8">
      <t>キョウカイ</t>
    </rPh>
    <rPh sb="8" eb="10">
      <t>ヒョウジュン</t>
    </rPh>
    <rPh sb="10" eb="12">
      <t>シケン</t>
    </rPh>
    <rPh sb="12" eb="14">
      <t>ホウホウ</t>
    </rPh>
    <phoneticPr fontId="3"/>
  </si>
  <si>
    <t>５．１　45μm網ふるいおよびエア・ジェット式ふるい装置によるセメントの粉末度試験方法
　　　　（JCAS K-02-2004、JCAS K-03-2005）</t>
    <rPh sb="8" eb="9">
      <t>アミ</t>
    </rPh>
    <phoneticPr fontId="3"/>
  </si>
  <si>
    <t>ふるい目開き</t>
    <rPh sb="3" eb="4">
      <t>メ</t>
    </rPh>
    <rPh sb="4" eb="5">
      <t>ヒラ</t>
    </rPh>
    <phoneticPr fontId="3"/>
  </si>
  <si>
    <t>10μm</t>
    <phoneticPr fontId="3"/>
  </si>
  <si>
    <t>16μm</t>
    <phoneticPr fontId="3"/>
  </si>
  <si>
    <t>20μm</t>
    <phoneticPr fontId="3"/>
  </si>
  <si>
    <t>32μm</t>
    <phoneticPr fontId="3"/>
  </si>
  <si>
    <t>45μm</t>
    <phoneticPr fontId="3"/>
  </si>
  <si>
    <t>3けた</t>
    <phoneticPr fontId="3"/>
  </si>
  <si>
    <t>修　正　係　数</t>
    <rPh sb="0" eb="1">
      <t>オサム</t>
    </rPh>
    <rPh sb="2" eb="3">
      <t>セイ</t>
    </rPh>
    <rPh sb="4" eb="5">
      <t>カカリ</t>
    </rPh>
    <rPh sb="6" eb="7">
      <t>カズ</t>
    </rPh>
    <phoneticPr fontId="3"/>
  </si>
  <si>
    <t>実　測　残　分　値</t>
    <rPh sb="0" eb="1">
      <t>ジツ</t>
    </rPh>
    <rPh sb="2" eb="3">
      <t>ハカリ</t>
    </rPh>
    <rPh sb="4" eb="5">
      <t>ザン</t>
    </rPh>
    <rPh sb="6" eb="7">
      <t>ブン</t>
    </rPh>
    <rPh sb="8" eb="9">
      <t>アタイ</t>
    </rPh>
    <phoneticPr fontId="3"/>
  </si>
  <si>
    <t>（％）</t>
    <phoneticPr fontId="3"/>
  </si>
  <si>
    <t>修　正　粉　末　度</t>
    <rPh sb="0" eb="1">
      <t>オサム</t>
    </rPh>
    <rPh sb="2" eb="3">
      <t>セイ</t>
    </rPh>
    <rPh sb="4" eb="5">
      <t>コナ</t>
    </rPh>
    <rPh sb="6" eb="7">
      <t>スエ</t>
    </rPh>
    <rPh sb="8" eb="9">
      <t>ド</t>
    </rPh>
    <phoneticPr fontId="3"/>
  </si>
  <si>
    <t>標　準　試　料　名</t>
    <rPh sb="0" eb="1">
      <t>ヒョウ</t>
    </rPh>
    <rPh sb="2" eb="3">
      <t>ジュン</t>
    </rPh>
    <rPh sb="4" eb="5">
      <t>タメシ</t>
    </rPh>
    <rPh sb="6" eb="7">
      <t>リョウ</t>
    </rPh>
    <rPh sb="8" eb="9">
      <t>ナ</t>
    </rPh>
    <phoneticPr fontId="3"/>
  </si>
  <si>
    <t>５．２　遊離酸化カルシウムの定量方法（JCAS I-01-1997）　</t>
    <phoneticPr fontId="3"/>
  </si>
  <si>
    <t>エチレングリコール法（A法)</t>
    <rPh sb="9" eb="10">
      <t>ホウ</t>
    </rPh>
    <rPh sb="12" eb="13">
      <t>ホウ</t>
    </rPh>
    <phoneticPr fontId="3"/>
  </si>
  <si>
    <t>グリセリン‐アルコール法（B法）</t>
    <rPh sb="11" eb="12">
      <t>ホウ</t>
    </rPh>
    <rPh sb="14" eb="15">
      <t>ホウ</t>
    </rPh>
    <phoneticPr fontId="3"/>
  </si>
  <si>
    <t>ｆ・CaO</t>
    <phoneticPr fontId="3"/>
  </si>
  <si>
    <t>ブリケット法</t>
    <rPh sb="5" eb="6">
      <t>ホウ</t>
    </rPh>
    <phoneticPr fontId="3"/>
  </si>
  <si>
    <t>(ig.loss)</t>
    <phoneticPr fontId="3"/>
  </si>
  <si>
    <t>６．米国ASTM試験</t>
    <rPh sb="2" eb="4">
      <t>ベイコク</t>
    </rPh>
    <rPh sb="8" eb="10">
      <t>シケン</t>
    </rPh>
    <phoneticPr fontId="3"/>
  </si>
  <si>
    <t>凝　　　　結</t>
    <phoneticPr fontId="3"/>
  </si>
  <si>
    <t>温度</t>
    <phoneticPr fontId="3"/>
  </si>
  <si>
    <t>(h:min)</t>
    <phoneticPr fontId="3"/>
  </si>
  <si>
    <t>(℃)</t>
    <phoneticPr fontId="3"/>
  </si>
  <si>
    <t>(％)</t>
    <phoneticPr fontId="3"/>
  </si>
  <si>
    <t>1けた</t>
    <phoneticPr fontId="3"/>
  </si>
  <si>
    <t>-</t>
    <phoneticPr fontId="3"/>
  </si>
  <si>
    <t>安定性
[ｵｰﾄｸﾚｰﾌﾞ方法]</t>
    <rPh sb="13" eb="15">
      <t>ホウホウ</t>
    </rPh>
    <phoneticPr fontId="3"/>
  </si>
  <si>
    <t>2けた</t>
    <phoneticPr fontId="3"/>
  </si>
  <si>
    <t>圧縮強さ</t>
    <phoneticPr fontId="3"/>
  </si>
  <si>
    <t>供試体質量</t>
    <phoneticPr fontId="3"/>
  </si>
  <si>
    <r>
      <t>（N／mm</t>
    </r>
    <r>
      <rPr>
        <vertAlign val="super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phoneticPr fontId="3"/>
  </si>
  <si>
    <t>（ｇ）</t>
    <phoneticPr fontId="3"/>
  </si>
  <si>
    <t>水セメ
ント比
0.485</t>
    <phoneticPr fontId="3"/>
  </si>
  <si>
    <t>3日</t>
    <rPh sb="1" eb="2">
      <t>ヒ</t>
    </rPh>
    <phoneticPr fontId="3"/>
  </si>
  <si>
    <t>7日</t>
    <rPh sb="1" eb="2">
      <t>カ</t>
    </rPh>
    <phoneticPr fontId="3"/>
  </si>
  <si>
    <r>
      <t>(SiO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</si>
  <si>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(Al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</si>
  <si>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r>
      <t>(Fe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</si>
  <si>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t>３．セメントの水和熱測定方法（JIS R 5203：2015）</t>
    <rPh sb="7" eb="9">
      <t>スイワ</t>
    </rPh>
    <rPh sb="9" eb="10">
      <t>ネツ</t>
    </rPh>
    <rPh sb="10" eb="12">
      <t>ソクテイ</t>
    </rPh>
    <rPh sb="12" eb="14">
      <t>ホウホウ</t>
    </rPh>
    <phoneticPr fontId="3"/>
  </si>
  <si>
    <t>試験所情報</t>
    <rPh sb="0" eb="2">
      <t>シケン</t>
    </rPh>
    <rPh sb="2" eb="3">
      <t>ジョ</t>
    </rPh>
    <rPh sb="3" eb="5">
      <t>ジョウホウ</t>
    </rPh>
    <phoneticPr fontId="3"/>
  </si>
  <si>
    <t>酸化ｶﾘｳﾑ</t>
  </si>
  <si>
    <t>酸化ﾁﾀﾝ(Ⅳ)</t>
  </si>
  <si>
    <t>酸化ﾏﾝｶﾞﾝ(Ⅱ)</t>
  </si>
  <si>
    <t>酸化アルミニウム</t>
    <rPh sb="0" eb="2">
      <t>サンカ</t>
    </rPh>
    <phoneticPr fontId="3"/>
  </si>
  <si>
    <t>酸化カルシウム</t>
    <phoneticPr fontId="3"/>
  </si>
  <si>
    <t>塩　素</t>
    <phoneticPr fontId="3"/>
  </si>
  <si>
    <t>・規格本体</t>
    <phoneticPr fontId="3"/>
  </si>
  <si>
    <t>・附属書A</t>
    <phoneticPr fontId="1"/>
  </si>
  <si>
    <t>・附属書B</t>
    <phoneticPr fontId="1"/>
  </si>
  <si>
    <t>圧縮３日</t>
    <rPh sb="0" eb="2">
      <t>アッシュク</t>
    </rPh>
    <rPh sb="3" eb="4">
      <t>ヒ</t>
    </rPh>
    <phoneticPr fontId="3"/>
  </si>
  <si>
    <t>圧縮７日</t>
    <rPh sb="0" eb="2">
      <t>アッシュク</t>
    </rPh>
    <rPh sb="3" eb="4">
      <t>ヒ</t>
    </rPh>
    <phoneticPr fontId="3"/>
  </si>
  <si>
    <t>圧縮２８日</t>
    <rPh sb="0" eb="2">
      <t>アッシュク</t>
    </rPh>
    <rPh sb="4" eb="5">
      <t>ヒ</t>
    </rPh>
    <phoneticPr fontId="3"/>
  </si>
  <si>
    <t>曲げ３日</t>
    <rPh sb="0" eb="1">
      <t>マ</t>
    </rPh>
    <rPh sb="3" eb="4">
      <t>ヒ</t>
    </rPh>
    <phoneticPr fontId="3"/>
  </si>
  <si>
    <t>曲げ７日</t>
    <rPh sb="0" eb="1">
      <t>マ</t>
    </rPh>
    <rPh sb="3" eb="4">
      <t>ヒ</t>
    </rPh>
    <phoneticPr fontId="3"/>
  </si>
  <si>
    <t>曲げ28日</t>
    <rPh sb="0" eb="1">
      <t>マ</t>
    </rPh>
    <rPh sb="4" eb="5">
      <t>ヒ</t>
    </rPh>
    <phoneticPr fontId="3"/>
  </si>
  <si>
    <t>脱型質量３日</t>
    <rPh sb="0" eb="2">
      <t>ダツカタ</t>
    </rPh>
    <rPh sb="2" eb="4">
      <t>シツリョウ</t>
    </rPh>
    <rPh sb="5" eb="6">
      <t>ヒ</t>
    </rPh>
    <phoneticPr fontId="3"/>
  </si>
  <si>
    <t>脱型質量７日</t>
    <rPh sb="0" eb="2">
      <t>ダツカタ</t>
    </rPh>
    <rPh sb="2" eb="4">
      <t>シツリョウ</t>
    </rPh>
    <rPh sb="5" eb="6">
      <t>ヒ</t>
    </rPh>
    <phoneticPr fontId="3"/>
  </si>
  <si>
    <t>脱型質量２８日</t>
    <rPh sb="0" eb="2">
      <t>ダツカタ</t>
    </rPh>
    <rPh sb="2" eb="4">
      <t>シツリョウ</t>
    </rPh>
    <rPh sb="6" eb="7">
      <t>ヒ</t>
    </rPh>
    <phoneticPr fontId="3"/>
  </si>
  <si>
    <t>水切質量３日</t>
    <rPh sb="0" eb="1">
      <t>ミズ</t>
    </rPh>
    <rPh sb="1" eb="2">
      <t>キ</t>
    </rPh>
    <rPh sb="2" eb="4">
      <t>シツリョウ</t>
    </rPh>
    <rPh sb="5" eb="6">
      <t>ヒ</t>
    </rPh>
    <phoneticPr fontId="3"/>
  </si>
  <si>
    <t>水切質量７日</t>
    <rPh sb="2" eb="4">
      <t>シツリョウ</t>
    </rPh>
    <rPh sb="5" eb="6">
      <t>ヒ</t>
    </rPh>
    <phoneticPr fontId="3"/>
  </si>
  <si>
    <t>水切質量２８日</t>
    <rPh sb="2" eb="4">
      <t>シツリョウ</t>
    </rPh>
    <rPh sb="6" eb="7">
      <t>ヒ</t>
    </rPh>
    <phoneticPr fontId="3"/>
  </si>
  <si>
    <t>水和熱7日</t>
    <rPh sb="0" eb="2">
      <t>スイワ</t>
    </rPh>
    <rPh sb="2" eb="3">
      <t>ネツ</t>
    </rPh>
    <phoneticPr fontId="3"/>
  </si>
  <si>
    <t>水和熱28日</t>
    <rPh sb="0" eb="2">
      <t>スイワ</t>
    </rPh>
    <rPh sb="2" eb="3">
      <t>ネツ</t>
    </rPh>
    <phoneticPr fontId="3"/>
  </si>
  <si>
    <t>酸化ｽﾄﾛﾝﾁｳﾑ</t>
  </si>
  <si>
    <t>検量線用試料</t>
    <phoneticPr fontId="3"/>
  </si>
  <si>
    <t>認証標準物質</t>
    <phoneticPr fontId="3"/>
  </si>
  <si>
    <t>試験所名</t>
    <rPh sb="0" eb="2">
      <t>シケン</t>
    </rPh>
    <rPh sb="2" eb="3">
      <t>ジョ</t>
    </rPh>
    <rPh sb="3" eb="4">
      <t>ナ</t>
    </rPh>
    <phoneticPr fontId="3"/>
  </si>
  <si>
    <t>連絡担当者</t>
    <rPh sb="0" eb="2">
      <t>レンラク</t>
    </rPh>
    <rPh sb="2" eb="5">
      <t>タントウシャ</t>
    </rPh>
    <phoneticPr fontId="3"/>
  </si>
  <si>
    <t>〒</t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</si>
  <si>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</si>
  <si>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</si>
  <si>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TEL</t>
    <phoneticPr fontId="3"/>
  </si>
  <si>
    <t>E-mail</t>
    <phoneticPr fontId="3"/>
  </si>
  <si>
    <t>AVG</t>
    <phoneticPr fontId="3"/>
  </si>
  <si>
    <t>1_1</t>
    <phoneticPr fontId="3"/>
  </si>
  <si>
    <t>1_2</t>
    <phoneticPr fontId="3"/>
  </si>
  <si>
    <t>3_1</t>
    <phoneticPr fontId="3"/>
  </si>
  <si>
    <t>3_2</t>
    <phoneticPr fontId="3"/>
  </si>
  <si>
    <t>4_1</t>
    <phoneticPr fontId="3"/>
  </si>
  <si>
    <t>4_2</t>
    <phoneticPr fontId="3"/>
  </si>
  <si>
    <t>密　度</t>
  </si>
  <si>
    <t>湿気箱温度</t>
    <rPh sb="3" eb="5">
      <t>オンド</t>
    </rPh>
    <phoneticPr fontId="3"/>
  </si>
  <si>
    <t>湿気箱湿度</t>
    <rPh sb="3" eb="5">
      <t>シツド</t>
    </rPh>
    <phoneticPr fontId="3"/>
  </si>
  <si>
    <t>セメント温度</t>
    <rPh sb="4" eb="6">
      <t>オンド</t>
    </rPh>
    <phoneticPr fontId="3"/>
  </si>
  <si>
    <t>混練水温度</t>
    <rPh sb="0" eb="1">
      <t>マ</t>
    </rPh>
    <rPh sb="1" eb="2">
      <t>ネ</t>
    </rPh>
    <rPh sb="2" eb="3">
      <t>ミズ</t>
    </rPh>
    <rPh sb="3" eb="5">
      <t>オンド</t>
    </rPh>
    <phoneticPr fontId="3"/>
  </si>
  <si>
    <t>安定性</t>
    <rPh sb="0" eb="3">
      <t>アンテイセイ</t>
    </rPh>
    <phoneticPr fontId="3"/>
  </si>
  <si>
    <t>変動</t>
    <rPh sb="0" eb="2">
      <t>ヘンドウ</t>
    </rPh>
    <phoneticPr fontId="3"/>
  </si>
  <si>
    <t>偏差</t>
    <rPh sb="0" eb="2">
      <t>ヘンサ</t>
    </rPh>
    <phoneticPr fontId="3"/>
  </si>
  <si>
    <t>AVG</t>
    <phoneticPr fontId="3"/>
  </si>
  <si>
    <t>avg</t>
    <phoneticPr fontId="3"/>
  </si>
  <si>
    <t>範囲</t>
    <rPh sb="0" eb="2">
      <t>ハンイ</t>
    </rPh>
    <phoneticPr fontId="3"/>
  </si>
  <si>
    <t>avg</t>
    <phoneticPr fontId="3"/>
  </si>
  <si>
    <t>分析</t>
    <rPh sb="0" eb="2">
      <t>ブンセキ</t>
    </rPh>
    <phoneticPr fontId="3"/>
  </si>
  <si>
    <t>AVG</t>
    <phoneticPr fontId="3"/>
  </si>
  <si>
    <t>５．１　45μm網ふるいおよびエア・ジェット式ふるい装置によるセメントの粉末度試験方法</t>
    <phoneticPr fontId="3"/>
  </si>
  <si>
    <t>５．２　遊離酸化カルシウムの定量方法（JCAS I-01-1997）　</t>
    <phoneticPr fontId="3"/>
  </si>
  <si>
    <t>６.３　強さ試験の試験条件（強さ試験時の平均温度、平均湿度）</t>
    <phoneticPr fontId="3"/>
  </si>
  <si>
    <t>７．1　セメントの試験方法-Part1：強さの測定（BS EN 196-1:2005）</t>
    <phoneticPr fontId="3"/>
  </si>
  <si>
    <t>強さ試験の試験条件（強さ試験時の平均温度、平均湿度）</t>
    <rPh sb="0" eb="1">
      <t>ツヨ</t>
    </rPh>
    <rPh sb="2" eb="4">
      <t>シケン</t>
    </rPh>
    <rPh sb="5" eb="7">
      <t>シケン</t>
    </rPh>
    <rPh sb="7" eb="9">
      <t>ジョウケン</t>
    </rPh>
    <rPh sb="10" eb="11">
      <t>ツヨ</t>
    </rPh>
    <rPh sb="12" eb="14">
      <t>シケン</t>
    </rPh>
    <rPh sb="14" eb="15">
      <t>ジ</t>
    </rPh>
    <rPh sb="16" eb="18">
      <t>ヘイキン</t>
    </rPh>
    <rPh sb="18" eb="20">
      <t>オンド</t>
    </rPh>
    <rPh sb="21" eb="23">
      <t>ヘイキン</t>
    </rPh>
    <rPh sb="23" eb="25">
      <t>シツド</t>
    </rPh>
    <phoneticPr fontId="3"/>
  </si>
  <si>
    <t>強さ試験の試験条件（強さ試験時の平均温度、平均湿度）</t>
    <phoneticPr fontId="3"/>
  </si>
  <si>
    <t>10μm</t>
  </si>
  <si>
    <t>16μm</t>
  </si>
  <si>
    <t>20μm</t>
  </si>
  <si>
    <t>32μm</t>
  </si>
  <si>
    <t>45μm</t>
  </si>
  <si>
    <t>標準試料名</t>
    <phoneticPr fontId="3"/>
  </si>
  <si>
    <t>ｆ・CaO</t>
    <phoneticPr fontId="3"/>
  </si>
  <si>
    <t>・ビカー方法</t>
    <phoneticPr fontId="3"/>
  </si>
  <si>
    <t>・ギルモア方法</t>
    <phoneticPr fontId="3"/>
  </si>
  <si>
    <t>圧縮２日</t>
    <rPh sb="0" eb="2">
      <t>アッシュク</t>
    </rPh>
    <rPh sb="3" eb="4">
      <t>ヒ</t>
    </rPh>
    <phoneticPr fontId="3"/>
  </si>
  <si>
    <t>曲げ強さ２日</t>
    <rPh sb="0" eb="1">
      <t>マ</t>
    </rPh>
    <rPh sb="2" eb="3">
      <t>ツヨ</t>
    </rPh>
    <rPh sb="5" eb="6">
      <t>ヒ</t>
    </rPh>
    <phoneticPr fontId="3"/>
  </si>
  <si>
    <t>曲げ強さ３日</t>
    <rPh sb="0" eb="1">
      <t>マ</t>
    </rPh>
    <rPh sb="2" eb="3">
      <t>ツヨ</t>
    </rPh>
    <rPh sb="5" eb="6">
      <t>ヒ</t>
    </rPh>
    <phoneticPr fontId="3"/>
  </si>
  <si>
    <t>曲げ強さ７日</t>
    <rPh sb="0" eb="1">
      <t>マ</t>
    </rPh>
    <rPh sb="2" eb="3">
      <t>ツヨ</t>
    </rPh>
    <rPh sb="5" eb="6">
      <t>ヒ</t>
    </rPh>
    <phoneticPr fontId="3"/>
  </si>
  <si>
    <t>曲げ強さ２８日</t>
    <rPh sb="0" eb="1">
      <t>マ</t>
    </rPh>
    <rPh sb="2" eb="3">
      <t>ツヨ</t>
    </rPh>
    <rPh sb="6" eb="7">
      <t>ヒ</t>
    </rPh>
    <phoneticPr fontId="3"/>
  </si>
  <si>
    <t>脱型質量２日</t>
    <rPh sb="0" eb="2">
      <t>ダツカタ</t>
    </rPh>
    <rPh sb="2" eb="4">
      <t>シツリョウ</t>
    </rPh>
    <rPh sb="5" eb="6">
      <t>ヒ</t>
    </rPh>
    <phoneticPr fontId="3"/>
  </si>
  <si>
    <t>水切質量２日</t>
    <rPh sb="0" eb="1">
      <t>ミズ</t>
    </rPh>
    <rPh sb="1" eb="2">
      <t>キ</t>
    </rPh>
    <rPh sb="2" eb="4">
      <t>シツリョウ</t>
    </rPh>
    <rPh sb="5" eb="6">
      <t>ヒ</t>
    </rPh>
    <phoneticPr fontId="3"/>
  </si>
  <si>
    <t>修正係数</t>
    <phoneticPr fontId="3"/>
  </si>
  <si>
    <t>実測残分値</t>
    <phoneticPr fontId="3"/>
  </si>
  <si>
    <t>修正粉末度</t>
    <phoneticPr fontId="3"/>
  </si>
  <si>
    <t>A法</t>
    <rPh sb="1" eb="2">
      <t>ホウ</t>
    </rPh>
    <phoneticPr fontId="3"/>
  </si>
  <si>
    <t>B法</t>
    <rPh sb="1" eb="2">
      <t>ホウ</t>
    </rPh>
    <phoneticPr fontId="3"/>
  </si>
  <si>
    <t>AVG</t>
    <phoneticPr fontId="3"/>
  </si>
  <si>
    <t>分析値</t>
    <rPh sb="0" eb="2">
      <t>ブンセキ</t>
    </rPh>
    <rPh sb="2" eb="3">
      <t>チ</t>
    </rPh>
    <phoneticPr fontId="3"/>
  </si>
  <si>
    <t>AVG</t>
    <phoneticPr fontId="3"/>
  </si>
  <si>
    <t>２日</t>
    <phoneticPr fontId="3"/>
  </si>
  <si>
    <t>３日</t>
    <phoneticPr fontId="3"/>
  </si>
  <si>
    <t>5min単位</t>
    <rPh sb="4" eb="6">
      <t>タンイ</t>
    </rPh>
    <phoneticPr fontId="3"/>
  </si>
  <si>
    <t>-</t>
    <phoneticPr fontId="3"/>
  </si>
  <si>
    <t>-</t>
    <phoneticPr fontId="3"/>
  </si>
  <si>
    <t>１．セメント化学分析方法(JIS R 5202:2015)　規格本体</t>
    <phoneticPr fontId="3"/>
  </si>
  <si>
    <t>３．セメントの水和熱測定方法（JIS R 5203:2015）</t>
    <phoneticPr fontId="3"/>
  </si>
  <si>
    <t>-</t>
    <phoneticPr fontId="3"/>
  </si>
  <si>
    <t>1けた</t>
    <phoneticPr fontId="3"/>
  </si>
  <si>
    <t>2けた</t>
    <phoneticPr fontId="3"/>
  </si>
  <si>
    <t>-</t>
    <phoneticPr fontId="3"/>
  </si>
  <si>
    <t>・ビカー方法 (C191-13)</t>
    <rPh sb="4" eb="6">
      <t>ホウホウ</t>
    </rPh>
    <phoneticPr fontId="3"/>
  </si>
  <si>
    <t>〒</t>
    <phoneticPr fontId="3"/>
  </si>
  <si>
    <t>　 また、時間表記の時と分の間は、“-”ではなく“：”でご記入ください。</t>
    <rPh sb="5" eb="7">
      <t>ジカン</t>
    </rPh>
    <rPh sb="7" eb="9">
      <t>ヒョウキ</t>
    </rPh>
    <rPh sb="10" eb="11">
      <t>ジ</t>
    </rPh>
    <rPh sb="12" eb="13">
      <t>フン</t>
    </rPh>
    <rPh sb="14" eb="15">
      <t>アイダ</t>
    </rPh>
    <rPh sb="29" eb="31">
      <t>キニュウ</t>
    </rPh>
    <phoneticPr fontId="3"/>
  </si>
  <si>
    <t>水　量</t>
    <phoneticPr fontId="1"/>
  </si>
  <si>
    <t>附属書A</t>
    <rPh sb="0" eb="3">
      <t>フゾクショ</t>
    </rPh>
    <phoneticPr fontId="1"/>
  </si>
  <si>
    <t>附属書AA</t>
    <rPh sb="0" eb="3">
      <t>フゾクショ</t>
    </rPh>
    <phoneticPr fontId="1"/>
  </si>
  <si>
    <t>(水中測定)</t>
    <rPh sb="1" eb="3">
      <t>スイチュウ</t>
    </rPh>
    <rPh sb="3" eb="5">
      <t>ソクテイ</t>
    </rPh>
    <phoneticPr fontId="1"/>
  </si>
  <si>
    <t>(湿空測定)</t>
    <rPh sb="1" eb="2">
      <t>シツ</t>
    </rPh>
    <rPh sb="2" eb="3">
      <t>ソラ</t>
    </rPh>
    <rPh sb="3" eb="5">
      <t>ソクテイ</t>
    </rPh>
    <phoneticPr fontId="1"/>
  </si>
  <si>
    <t>-</t>
    <phoneticPr fontId="1"/>
  </si>
  <si>
    <t>　　　・　附属書B</t>
    <phoneticPr fontId="1"/>
  </si>
  <si>
    <t>いずれかに〇を記入</t>
    <rPh sb="7" eb="9">
      <t>キニュウ</t>
    </rPh>
    <phoneticPr fontId="1"/>
  </si>
  <si>
    <t>測定方法</t>
    <rPh sb="0" eb="2">
      <t>ソクテイ</t>
    </rPh>
    <rPh sb="2" eb="4">
      <t>ホウホウ</t>
    </rPh>
    <phoneticPr fontId="3"/>
  </si>
  <si>
    <t>A</t>
    <phoneticPr fontId="3"/>
  </si>
  <si>
    <t>AA</t>
    <phoneticPr fontId="3"/>
  </si>
  <si>
    <t>２.１　密度、粉末度、凝結、安定性　(規格本体)</t>
    <rPh sb="4" eb="6">
      <t>ミツド</t>
    </rPh>
    <rPh sb="7" eb="9">
      <t>フンマツ</t>
    </rPh>
    <rPh sb="9" eb="10">
      <t>ド</t>
    </rPh>
    <rPh sb="11" eb="13">
      <t>ギョウケツ</t>
    </rPh>
    <rPh sb="14" eb="17">
      <t>アンテイセイ</t>
    </rPh>
    <rPh sb="19" eb="21">
      <t>キカク</t>
    </rPh>
    <rPh sb="21" eb="23">
      <t>ホンタイ</t>
    </rPh>
    <phoneticPr fontId="3"/>
  </si>
  <si>
    <t>・　附属書A</t>
    <phoneticPr fontId="1"/>
  </si>
  <si>
    <t>凝　　結</t>
    <phoneticPr fontId="3"/>
  </si>
  <si>
    <r>
      <rPr>
        <sz val="9"/>
        <rFont val="ＭＳ 明朝"/>
        <family val="1"/>
        <charset val="128"/>
      </rPr>
      <t xml:space="preserve">安定性  </t>
    </r>
    <r>
      <rPr>
        <sz val="8"/>
        <rFont val="ＭＳ 明朝"/>
        <family val="1"/>
        <charset val="128"/>
      </rPr>
      <t/>
    </r>
    <phoneticPr fontId="3"/>
  </si>
  <si>
    <t>２.２　密度、粉末度、凝結、安定性　(附属書)</t>
    <rPh sb="4" eb="6">
      <t>ミツド</t>
    </rPh>
    <rPh sb="7" eb="9">
      <t>フンマツ</t>
    </rPh>
    <rPh sb="9" eb="10">
      <t>ド</t>
    </rPh>
    <rPh sb="11" eb="13">
      <t>ギョウケツ</t>
    </rPh>
    <rPh sb="14" eb="17">
      <t>アンテイセイ</t>
    </rPh>
    <rPh sb="19" eb="22">
      <t>フゾクショ</t>
    </rPh>
    <phoneticPr fontId="3"/>
  </si>
  <si>
    <t>２.３　強さ　(規格本体)</t>
    <rPh sb="4" eb="5">
      <t>ツヨ</t>
    </rPh>
    <rPh sb="8" eb="10">
      <t>キカク</t>
    </rPh>
    <rPh sb="10" eb="12">
      <t>ホンタイ</t>
    </rPh>
    <phoneticPr fontId="3"/>
  </si>
  <si>
    <t>２．セメントの物理試験方法（JIS R 5201：2015）(その1)</t>
    <rPh sb="7" eb="9">
      <t>ブツリ</t>
    </rPh>
    <rPh sb="9" eb="11">
      <t>シケン</t>
    </rPh>
    <rPh sb="11" eb="13">
      <t>ホウホウ</t>
    </rPh>
    <phoneticPr fontId="3"/>
  </si>
  <si>
    <t>２．セメントの物理試験方法（JIS R 5201：2015）(その2)</t>
    <rPh sb="7" eb="9">
      <t>ブツリ</t>
    </rPh>
    <rPh sb="9" eb="11">
      <t>シケン</t>
    </rPh>
    <rPh sb="11" eb="13">
      <t>ホウホウ</t>
    </rPh>
    <phoneticPr fontId="3"/>
  </si>
  <si>
    <t>・　附属書C</t>
    <phoneticPr fontId="1"/>
  </si>
  <si>
    <t>・　使用した振動締固め装置</t>
    <rPh sb="2" eb="4">
      <t>シヨウ</t>
    </rPh>
    <rPh sb="6" eb="8">
      <t>シンドウ</t>
    </rPh>
    <rPh sb="8" eb="10">
      <t>シメカタ</t>
    </rPh>
    <rPh sb="11" eb="13">
      <t>ソウチ</t>
    </rPh>
    <phoneticPr fontId="3"/>
  </si>
  <si>
    <t>ジョルティング装置</t>
    <rPh sb="7" eb="9">
      <t>ソウチ</t>
    </rPh>
    <phoneticPr fontId="1"/>
  </si>
  <si>
    <t>(J/g)</t>
    <phoneticPr fontId="3"/>
  </si>
  <si>
    <t>２.１　密度、粉末度、凝結、安定性　(規格本体)</t>
    <rPh sb="19" eb="21">
      <t>キカク</t>
    </rPh>
    <rPh sb="21" eb="23">
      <t>ホンタイ</t>
    </rPh>
    <phoneticPr fontId="3"/>
  </si>
  <si>
    <t>２.２　密度、粉末度、凝結、安定性　(附属書)</t>
    <rPh sb="19" eb="22">
      <t>フゾクショ</t>
    </rPh>
    <phoneticPr fontId="3"/>
  </si>
  <si>
    <t>２.３　強さ　規格本体</t>
    <phoneticPr fontId="3"/>
  </si>
  <si>
    <t>２.４　強さ　(附属書C)</t>
    <rPh sb="8" eb="11">
      <t>フゾクショ</t>
    </rPh>
    <phoneticPr fontId="3"/>
  </si>
  <si>
    <t>振動締固め装置</t>
    <rPh sb="0" eb="2">
      <t>シンドウ</t>
    </rPh>
    <rPh sb="2" eb="4">
      <t>シメカタ</t>
    </rPh>
    <rPh sb="5" eb="7">
      <t>ソウチ</t>
    </rPh>
    <phoneticPr fontId="3"/>
  </si>
  <si>
    <t>ジョルト</t>
    <phoneticPr fontId="3"/>
  </si>
  <si>
    <t>タイプA</t>
    <phoneticPr fontId="3"/>
  </si>
  <si>
    <t>タイプB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</si>
  <si>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</si>
  <si>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</si>
  <si>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</si>
  <si>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</si>
  <si>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</si>
  <si>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</si>
  <si>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</si>
  <si>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3"/>
  </si>
  <si>
    <t>-</t>
    <phoneticPr fontId="3"/>
  </si>
  <si>
    <t>-</t>
    <phoneticPr fontId="3"/>
  </si>
  <si>
    <t>-</t>
    <phoneticPr fontId="3"/>
  </si>
  <si>
    <t>試験を行なった方法に○を記入してください</t>
    <phoneticPr fontId="3"/>
  </si>
  <si>
    <t>-</t>
    <phoneticPr fontId="3"/>
  </si>
  <si>
    <t>-</t>
    <phoneticPr fontId="1"/>
  </si>
  <si>
    <t>-</t>
    <phoneticPr fontId="3"/>
  </si>
  <si>
    <t>-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</si>
  <si>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</si>
  <si>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</si>
  <si>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</si>
  <si>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</si>
  <si>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</si>
  <si>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</si>
  <si>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</si>
  <si>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</si>
  <si>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</si>
  <si>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ﾃｰﾌﾞﾙﾊﾞｲﾌﾞﾚﾍﾀﾀｲﾌﾟA</t>
    <phoneticPr fontId="1"/>
  </si>
  <si>
    <t>ﾃｰﾌﾞﾙﾊﾞｲﾌﾞﾚﾍﾀﾀｲﾌﾟB</t>
    <phoneticPr fontId="1"/>
  </si>
  <si>
    <t>-</t>
    <phoneticPr fontId="3"/>
  </si>
  <si>
    <t>-</t>
    <phoneticPr fontId="3"/>
  </si>
  <si>
    <t>-</t>
    <phoneticPr fontId="3"/>
  </si>
  <si>
    <t>-</t>
    <phoneticPr fontId="3"/>
  </si>
  <si>
    <r>
      <t>（MPa</t>
    </r>
    <r>
      <rPr>
        <sz val="9"/>
        <rFont val="ＭＳ 明朝"/>
        <family val="1"/>
        <charset val="128"/>
      </rPr>
      <t>）</t>
    </r>
    <phoneticPr fontId="3"/>
  </si>
  <si>
    <r>
      <t>（MPa</t>
    </r>
    <r>
      <rPr>
        <sz val="9"/>
        <rFont val="ＭＳ 明朝"/>
        <family val="1"/>
        <charset val="128"/>
      </rPr>
      <t>）</t>
    </r>
    <phoneticPr fontId="3"/>
  </si>
  <si>
    <r>
      <t>←凝結の始発と終結は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1" eb="3">
      <t>ギョウケツ</t>
    </rPh>
    <rPh sb="4" eb="6">
      <t>シハツ</t>
    </rPh>
    <rPh sb="7" eb="9">
      <t>シュウケツ</t>
    </rPh>
    <rPh sb="28" eb="30">
      <t>キニュウ</t>
    </rPh>
    <phoneticPr fontId="3"/>
  </si>
  <si>
    <t>←報告日をご記入ください。</t>
    <rPh sb="1" eb="3">
      <t>ホウコク</t>
    </rPh>
    <rPh sb="3" eb="4">
      <t>ビ</t>
    </rPh>
    <rPh sb="6" eb="8">
      <t>キニュウ</t>
    </rPh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</si>
  <si>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によって各項目で規定した桁数に丸めてください。</t>
    </r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</si>
  <si>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によって規定した桁数に丸めてください。</t>
    </r>
    <phoneticPr fontId="3"/>
  </si>
  <si>
    <t>-</t>
    <phoneticPr fontId="3"/>
  </si>
  <si>
    <t>1分単位</t>
    <rPh sb="1" eb="2">
      <t>フン</t>
    </rPh>
    <rPh sb="2" eb="4">
      <t>タンイ</t>
    </rPh>
    <phoneticPr fontId="3"/>
  </si>
  <si>
    <t>５分単位</t>
    <rPh sb="1" eb="2">
      <t>フン</t>
    </rPh>
    <rPh sb="2" eb="4">
      <t>タンイ</t>
    </rPh>
    <phoneticPr fontId="3"/>
  </si>
  <si>
    <t>-</t>
    <phoneticPr fontId="3"/>
  </si>
  <si>
    <r>
      <t xml:space="preserve">  凝結の始発と終結は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2" eb="4">
      <t>ギョウケツ</t>
    </rPh>
    <rPh sb="5" eb="7">
      <t>シハツ</t>
    </rPh>
    <rPh sb="8" eb="10">
      <t>シュウケツ</t>
    </rPh>
    <rPh sb="29" eb="31">
      <t>キニュウ</t>
    </rPh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</si>
  <si>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によって各項目で規定した桁数に丸めてください。</t>
    </r>
    <phoneticPr fontId="3"/>
  </si>
  <si>
    <t>←</t>
    <phoneticPr fontId="1"/>
  </si>
  <si>
    <t>-</t>
    <phoneticPr fontId="1"/>
  </si>
  <si>
    <t>用いた検量線用試料（欄に○か名称）</t>
    <rPh sb="0" eb="1">
      <t>モチ</t>
    </rPh>
    <rPh sb="3" eb="5">
      <t>ケンリョウ</t>
    </rPh>
    <rPh sb="5" eb="6">
      <t>セン</t>
    </rPh>
    <rPh sb="6" eb="7">
      <t>ヨウ</t>
    </rPh>
    <rPh sb="7" eb="9">
      <t>シリョウ</t>
    </rPh>
    <rPh sb="10" eb="11">
      <t>ラン</t>
    </rPh>
    <rPh sb="14" eb="16">
      <t>メイショウ</t>
    </rPh>
    <phoneticPr fontId="3"/>
  </si>
  <si>
    <t>601AB</t>
    <phoneticPr fontId="3"/>
  </si>
  <si>
    <t>試料</t>
    <rPh sb="0" eb="2">
      <t>シリョウ</t>
    </rPh>
    <phoneticPr fontId="3"/>
  </si>
  <si>
    <t>-</t>
    <phoneticPr fontId="3"/>
  </si>
  <si>
    <t>-</t>
    <phoneticPr fontId="1"/>
  </si>
  <si>
    <t>1mm単位</t>
    <rPh sb="3" eb="5">
      <t>タンイ</t>
    </rPh>
    <phoneticPr fontId="3"/>
  </si>
  <si>
    <t>601A、601B</t>
    <phoneticPr fontId="1"/>
  </si>
  <si>
    <r>
      <t>←</t>
    </r>
    <r>
      <rPr>
        <b/>
        <sz val="11"/>
        <color indexed="52"/>
        <rFont val="ＭＳ Ｐゴシック"/>
        <family val="3"/>
        <charset val="128"/>
      </rPr>
      <t>四捨五入</t>
    </r>
    <r>
      <rPr>
        <b/>
        <sz val="11"/>
        <color rgb="FF3366FF"/>
        <rFont val="ＭＳ Ｐゴシック"/>
        <family val="3"/>
        <charset val="128"/>
      </rPr>
      <t>により各項目で規定した桁数に丸めてください。</t>
    </r>
    <rPh sb="1" eb="5">
      <t>シシャゴニュウ</t>
    </rPh>
    <phoneticPr fontId="3"/>
  </si>
  <si>
    <t>整数倍</t>
    <rPh sb="0" eb="2">
      <t>セイスウ</t>
    </rPh>
    <rPh sb="2" eb="3">
      <t>バイ</t>
    </rPh>
    <phoneticPr fontId="3"/>
  </si>
  <si>
    <r>
      <t>←凝結の終結は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1" eb="3">
      <t>ギョウケツ</t>
    </rPh>
    <rPh sb="4" eb="6">
      <t>シュウケツ</t>
    </rPh>
    <rPh sb="25" eb="27">
      <t>キニュウ</t>
    </rPh>
    <phoneticPr fontId="3"/>
  </si>
  <si>
    <t>凝結の測定方法</t>
    <rPh sb="0" eb="2">
      <t>ギョウケツ</t>
    </rPh>
    <rPh sb="3" eb="5">
      <t>ソクテイ</t>
    </rPh>
    <rPh sb="5" eb="7">
      <t>ホウホウ</t>
    </rPh>
    <phoneticPr fontId="1"/>
  </si>
  <si>
    <t>自動</t>
    <rPh sb="0" eb="2">
      <t>ジドウ</t>
    </rPh>
    <phoneticPr fontId="1"/>
  </si>
  <si>
    <t>手動</t>
    <rPh sb="0" eb="2">
      <t>シュドウ</t>
    </rPh>
    <phoneticPr fontId="1"/>
  </si>
  <si>
    <t>-</t>
    <phoneticPr fontId="1"/>
  </si>
  <si>
    <t>いずれかに○を記入</t>
    <rPh sb="7" eb="9">
      <t>キニュウ</t>
    </rPh>
    <phoneticPr fontId="1"/>
  </si>
  <si>
    <t>自動</t>
    <rPh sb="0" eb="2">
      <t>ジドウ</t>
    </rPh>
    <phoneticPr fontId="3"/>
  </si>
  <si>
    <t>手動</t>
    <rPh sb="0" eb="2">
      <t>シュドウ</t>
    </rPh>
    <phoneticPr fontId="3"/>
  </si>
  <si>
    <t>６.２　圧縮強さ（ASTM C109/C109M-16a）</t>
    <rPh sb="4" eb="6">
      <t>アッシュク</t>
    </rPh>
    <rPh sb="6" eb="7">
      <t>ツヨ</t>
    </rPh>
    <phoneticPr fontId="3"/>
  </si>
  <si>
    <t>６．１　凝結、安定性（ASTM C191-13、ASTM C266-15、ASTM C151/151M-15）</t>
    <phoneticPr fontId="3"/>
  </si>
  <si>
    <t>６.２　圧縮強さ（ASTM C109/C109M-16a）</t>
    <phoneticPr fontId="3"/>
  </si>
  <si>
    <t>621A</t>
    <phoneticPr fontId="1"/>
  </si>
  <si>
    <t>併用した試料名</t>
    <rPh sb="0" eb="2">
      <t>ヘイヨウ</t>
    </rPh>
    <rPh sb="4" eb="6">
      <t>シリョウ</t>
    </rPh>
    <rPh sb="6" eb="7">
      <t>ナ</t>
    </rPh>
    <phoneticPr fontId="1"/>
  </si>
  <si>
    <t>用いた検定用試料</t>
    <rPh sb="0" eb="1">
      <t>モチ</t>
    </rPh>
    <rPh sb="3" eb="6">
      <t>ケンテイヨウ</t>
    </rPh>
    <rPh sb="6" eb="8">
      <t>シリョウ</t>
    </rPh>
    <phoneticPr fontId="3"/>
  </si>
  <si>
    <t>その他の試料</t>
    <rPh sb="2" eb="3">
      <t>タ</t>
    </rPh>
    <rPh sb="4" eb="6">
      <t>シリョウ</t>
    </rPh>
    <phoneticPr fontId="1"/>
  </si>
  <si>
    <t>塩素（Cｌ）（JIS R 5204:2019　附属書JE）</t>
    <rPh sb="0" eb="2">
      <t>エンソ</t>
    </rPh>
    <phoneticPr fontId="3"/>
  </si>
  <si>
    <t>（％）</t>
    <phoneticPr fontId="3"/>
  </si>
  <si>
    <t>（％）</t>
    <phoneticPr fontId="1"/>
  </si>
  <si>
    <t>化　　学　　成　　分</t>
    <phoneticPr fontId="3"/>
  </si>
  <si>
    <t>化　学　成　分</t>
    <rPh sb="0" eb="1">
      <t>カ</t>
    </rPh>
    <rPh sb="2" eb="3">
      <t>ガク</t>
    </rPh>
    <rPh sb="4" eb="5">
      <t>シゲル</t>
    </rPh>
    <rPh sb="6" eb="7">
      <t>ブン</t>
    </rPh>
    <phoneticPr fontId="1"/>
  </si>
  <si>
    <t>塩素</t>
    <rPh sb="0" eb="2">
      <t>エンソ</t>
    </rPh>
    <phoneticPr fontId="3"/>
  </si>
  <si>
    <t>(Cl）</t>
    <phoneticPr fontId="3"/>
  </si>
  <si>
    <t>下記表の欄に記入</t>
    <rPh sb="0" eb="2">
      <t>カキ</t>
    </rPh>
    <rPh sb="2" eb="3">
      <t>ヒョウ</t>
    </rPh>
    <rPh sb="4" eb="5">
      <t>ラン</t>
    </rPh>
    <rPh sb="6" eb="8">
      <t>キニュウ</t>
    </rPh>
    <phoneticPr fontId="1"/>
  </si>
  <si>
    <t>ガラスビード法</t>
    <phoneticPr fontId="1"/>
  </si>
  <si>
    <t>４．セメントの蛍光X線分析方法（JIS R 5204:2019）</t>
    <phoneticPr fontId="3"/>
  </si>
  <si>
    <t>その他</t>
    <rPh sb="2" eb="3">
      <t>タ</t>
    </rPh>
    <phoneticPr fontId="3"/>
  </si>
  <si>
    <t>-</t>
    <phoneticPr fontId="1"/>
  </si>
  <si>
    <t>621A</t>
    <phoneticPr fontId="3"/>
  </si>
  <si>
    <t>検定用試料</t>
    <rPh sb="0" eb="3">
      <t>ケンテイヨウ</t>
    </rPh>
    <rPh sb="3" eb="5">
      <t>シリョウ</t>
    </rPh>
    <phoneticPr fontId="3"/>
  </si>
  <si>
    <t>塩素　ガラススピード法</t>
    <rPh sb="0" eb="2">
      <t>エンソ</t>
    </rPh>
    <phoneticPr fontId="3"/>
  </si>
  <si>
    <t>塩素　ブリケット法</t>
    <rPh sb="0" eb="2">
      <t>エンソ</t>
    </rPh>
    <phoneticPr fontId="3"/>
  </si>
  <si>
    <t>・ギルモア方法 (C266-18)</t>
    <rPh sb="5" eb="7">
      <t>ホウホウ</t>
    </rPh>
    <phoneticPr fontId="3"/>
  </si>
  <si>
    <t>６．１　凝結、安定性（ASTM C191-13、ASTM C266-18、ASTM C151/151M-18）</t>
    <rPh sb="4" eb="6">
      <t>ギョウケツ</t>
    </rPh>
    <rPh sb="7" eb="10">
      <t>アンテイセイ</t>
    </rPh>
    <phoneticPr fontId="3"/>
  </si>
  <si>
    <t>・安定性 (C151/151M-18)</t>
    <rPh sb="1" eb="4">
      <t>アンテイセイ</t>
    </rPh>
    <phoneticPr fontId="3"/>
  </si>
  <si>
    <t>酸化ｱﾙﾐﾆｳﾑ</t>
    <phoneticPr fontId="1"/>
  </si>
  <si>
    <t>２.５　強さ　(附属書)</t>
    <rPh sb="4" eb="5">
      <t>ツヨ</t>
    </rPh>
    <rPh sb="8" eb="11">
      <t>フゾクショ</t>
    </rPh>
    <phoneticPr fontId="3"/>
  </si>
  <si>
    <t>２.４　フロー　(規格本体)</t>
    <rPh sb="9" eb="11">
      <t>キカク</t>
    </rPh>
    <rPh sb="11" eb="13">
      <t>ホンタイ</t>
    </rPh>
    <phoneticPr fontId="3"/>
  </si>
  <si>
    <t>1回目</t>
    <rPh sb="0" eb="2">
      <t>カイメ</t>
    </rPh>
    <phoneticPr fontId="1"/>
  </si>
  <si>
    <t>2回目</t>
    <rPh sb="0" eb="2">
      <t>カイメ</t>
    </rPh>
    <phoneticPr fontId="1"/>
  </si>
  <si>
    <t>最大</t>
    <rPh sb="0" eb="1">
      <t>サイダイ</t>
    </rPh>
    <phoneticPr fontId="1"/>
  </si>
  <si>
    <t>直交</t>
    <rPh sb="0" eb="1">
      <t>チョッコウ</t>
    </rPh>
    <phoneticPr fontId="1"/>
  </si>
  <si>
    <t>1mm単位</t>
  </si>
  <si>
    <t>平均</t>
    <phoneticPr fontId="1"/>
  </si>
  <si>
    <t>-</t>
    <phoneticPr fontId="1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</si>
  <si>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によって1mmの単位の桁数に丸めてください。</t>
    </r>
    <rPh sb="13" eb="15">
      <t>タンイ</t>
    </rPh>
    <phoneticPr fontId="3"/>
  </si>
  <si>
    <t>1mm単位</t>
    <phoneticPr fontId="1"/>
  </si>
  <si>
    <t>２.４　フロー　規格本体</t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</si>
  <si>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</si>
  <si>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</si>
  <si>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最大</t>
    <rPh sb="0" eb="2">
      <t>サイダイ</t>
    </rPh>
    <phoneticPr fontId="3"/>
  </si>
  <si>
    <t>直交</t>
    <rPh sb="0" eb="2">
      <t>チョッコウ</t>
    </rPh>
    <phoneticPr fontId="3"/>
  </si>
  <si>
    <t>AVG</t>
  </si>
  <si>
    <t>原子吸光法による場合</t>
    <phoneticPr fontId="1"/>
  </si>
  <si>
    <t>吸光光度法による場合</t>
    <phoneticPr fontId="1"/>
  </si>
  <si>
    <t>酸化マグネシウム</t>
    <phoneticPr fontId="3"/>
  </si>
  <si>
    <t>ICP発光分光分析法による場合</t>
    <phoneticPr fontId="1"/>
  </si>
  <si>
    <t>酸化ナトリウム及び酸化カリウム</t>
    <phoneticPr fontId="3"/>
  </si>
  <si>
    <t>酸化ナトリウム及び
酸化カリウム</t>
    <phoneticPr fontId="3"/>
  </si>
  <si>
    <t>炎光光度法</t>
    <phoneticPr fontId="1"/>
  </si>
  <si>
    <t>酸化鉄（Ⅲ）</t>
    <rPh sb="2" eb="3">
      <t>テツ</t>
    </rPh>
    <phoneticPr fontId="3"/>
  </si>
  <si>
    <t>酸化チタン（Ⅳ）</t>
    <phoneticPr fontId="3"/>
  </si>
  <si>
    <t>酸化りん（Ⅴ）</t>
    <phoneticPr fontId="3"/>
  </si>
  <si>
    <t>酸化鉄（Ⅲ）</t>
    <rPh sb="0" eb="3">
      <t>サンカテツ</t>
    </rPh>
    <phoneticPr fontId="3"/>
  </si>
  <si>
    <t>酸化マグネシウム</t>
    <rPh sb="0" eb="2">
      <t>サンカ</t>
    </rPh>
    <phoneticPr fontId="3"/>
  </si>
  <si>
    <t>酸化チタン（Ⅳ）</t>
    <rPh sb="0" eb="2">
      <t>サンカ</t>
    </rPh>
    <phoneticPr fontId="3"/>
  </si>
  <si>
    <t>酸化りん（Ⅴ）</t>
    <rPh sb="0" eb="2">
      <t>サンカ</t>
    </rPh>
    <phoneticPr fontId="3"/>
  </si>
  <si>
    <t>酸化マンガン（Ⅱ）</t>
    <rPh sb="0" eb="2">
      <t>サンカ</t>
    </rPh>
    <phoneticPr fontId="3"/>
  </si>
  <si>
    <t>2_1</t>
    <phoneticPr fontId="3"/>
  </si>
  <si>
    <t>2_2</t>
    <phoneticPr fontId="3"/>
  </si>
  <si>
    <t>3_3</t>
    <phoneticPr fontId="3"/>
  </si>
  <si>
    <t>3_4</t>
    <phoneticPr fontId="3"/>
  </si>
  <si>
    <t>3_5</t>
    <phoneticPr fontId="3"/>
  </si>
  <si>
    <t>3_6</t>
    <phoneticPr fontId="3"/>
  </si>
  <si>
    <t>5_1</t>
    <phoneticPr fontId="3"/>
  </si>
  <si>
    <t>5_2</t>
    <phoneticPr fontId="3"/>
  </si>
  <si>
    <t>5_3</t>
    <phoneticPr fontId="3"/>
  </si>
  <si>
    <t>6_1</t>
    <phoneticPr fontId="3"/>
  </si>
  <si>
    <t>6_2</t>
    <phoneticPr fontId="3"/>
  </si>
  <si>
    <t>7_1</t>
    <phoneticPr fontId="3"/>
  </si>
  <si>
    <t>7_2</t>
    <phoneticPr fontId="3"/>
  </si>
  <si>
    <t>8_1</t>
    <phoneticPr fontId="3"/>
  </si>
  <si>
    <t>8_2</t>
    <phoneticPr fontId="3"/>
  </si>
  <si>
    <t>8_3</t>
    <phoneticPr fontId="3"/>
  </si>
  <si>
    <t>9_1</t>
    <phoneticPr fontId="3"/>
  </si>
  <si>
    <t>9_2</t>
    <phoneticPr fontId="3"/>
  </si>
  <si>
    <t>9_3</t>
    <phoneticPr fontId="3"/>
  </si>
  <si>
    <r>
      <t>報告日　　2024</t>
    </r>
    <r>
      <rPr>
        <sz val="11"/>
        <rFont val="ＭＳ Ｐゴシック"/>
        <family val="3"/>
        <charset val="128"/>
      </rPr>
      <t>年　　月　　日</t>
    </r>
    <rPh sb="0" eb="2">
      <t>ホウコク</t>
    </rPh>
    <rPh sb="2" eb="3">
      <t>ビ</t>
    </rPh>
    <rPh sb="9" eb="10">
      <t>ネン</t>
    </rPh>
    <rPh sb="12" eb="13">
      <t>ガツ</t>
    </rPh>
    <rPh sb="15" eb="16">
      <t>ニチ</t>
    </rPh>
    <phoneticPr fontId="3"/>
  </si>
  <si>
    <t>「2024-OCセメント共同試験」試験成績報告票</t>
    <rPh sb="12" eb="14">
      <t>キョウドウ</t>
    </rPh>
    <rPh sb="14" eb="16">
      <t>シケン</t>
    </rPh>
    <rPh sb="17" eb="19">
      <t>シケン</t>
    </rPh>
    <rPh sb="19" eb="21">
      <t>セイセキ</t>
    </rPh>
    <rPh sb="21" eb="23">
      <t>ホウコク</t>
    </rPh>
    <rPh sb="23" eb="24">
      <t>ヒョウ</t>
    </rPh>
    <phoneticPr fontId="3"/>
  </si>
  <si>
    <t>１．セメント化学分析方法(JIS R 5202：2024)　規格本体</t>
    <rPh sb="6" eb="8">
      <t>カガク</t>
    </rPh>
    <rPh sb="8" eb="10">
      <t>ブンセキ</t>
    </rPh>
    <rPh sb="10" eb="12">
      <t>ホウホウ</t>
    </rPh>
    <phoneticPr fontId="3"/>
  </si>
  <si>
    <t>４．セメントの蛍光X線分析方法（JIS R 5204:2024）</t>
    <rPh sb="7" eb="9">
      <t>ケイコウ</t>
    </rPh>
    <rPh sb="10" eb="11">
      <t>セン</t>
    </rPh>
    <rPh sb="11" eb="13">
      <t>ブンセキ</t>
    </rPh>
    <rPh sb="13" eb="15">
      <t>ホウホウ</t>
    </rPh>
    <phoneticPr fontId="3"/>
  </si>
  <si>
    <t>平均値
2桁</t>
    <rPh sb="0" eb="3">
      <t>ヘイキンチ</t>
    </rPh>
    <rPh sb="5" eb="6">
      <t>ケタ</t>
    </rPh>
    <phoneticPr fontId="1"/>
  </si>
  <si>
    <t xml:space="preserve">
3桁</t>
    <rPh sb="2" eb="3">
      <t>ケタ</t>
    </rPh>
    <phoneticPr fontId="3"/>
  </si>
  <si>
    <t xml:space="preserve">
4桁</t>
    <rPh sb="2" eb="3">
      <t>ケタ</t>
    </rPh>
    <phoneticPr fontId="3"/>
  </si>
  <si>
    <t>平均値
3桁</t>
    <rPh sb="0" eb="3">
      <t>ヘイキンチ</t>
    </rPh>
    <rPh sb="5" eb="6">
      <t>ケタ</t>
    </rPh>
    <phoneticPr fontId="1"/>
  </si>
  <si>
    <t>丸め</t>
    <rPh sb="0" eb="1">
      <t>マル</t>
    </rPh>
    <phoneticPr fontId="1"/>
  </si>
  <si>
    <t>分析値：2桁</t>
    <rPh sb="5" eb="6">
      <t>ケタ</t>
    </rPh>
    <phoneticPr fontId="3"/>
  </si>
  <si>
    <t>分析値：3桁</t>
    <rPh sb="0" eb="2">
      <t>ブンセキ</t>
    </rPh>
    <rPh sb="2" eb="3">
      <t>チ</t>
    </rPh>
    <rPh sb="5" eb="6">
      <t>ケタ</t>
    </rPh>
    <phoneticPr fontId="3"/>
  </si>
  <si>
    <t>-</t>
    <phoneticPr fontId="1"/>
  </si>
  <si>
    <t>定量値
3桁</t>
    <rPh sb="0" eb="3">
      <t>テイリョウチ</t>
    </rPh>
    <rPh sb="5" eb="6">
      <t>ケタ</t>
    </rPh>
    <phoneticPr fontId="3"/>
  </si>
  <si>
    <t>定量値
3桁</t>
    <rPh sb="5" eb="6">
      <t>ケタ</t>
    </rPh>
    <phoneticPr fontId="3"/>
  </si>
  <si>
    <t>定量値
4桁</t>
    <rPh sb="5" eb="6">
      <t>ケタ</t>
    </rPh>
    <phoneticPr fontId="3"/>
  </si>
  <si>
    <t>平均値
4桁</t>
    <rPh sb="0" eb="3">
      <t>ヘイキンチ</t>
    </rPh>
    <rPh sb="5" eb="6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</si>
</sst>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_ "/>
    <numFmt numFmtId="178" formatCode="0_ "/>
    <numFmt numFmtId="179" formatCode="0.0_ "/>
    <numFmt numFmtId="180" formatCode="h:mm;@"/>
    <numFmt numFmtId="181" formatCode="0.00_);[Red]\(0.00\)"/>
    <numFmt numFmtId="182" formatCode="0.0000_ "/>
    <numFmt numFmtId="183" formatCode="0_ ;[Red]\-0\ "/>
    <numFmt numFmtId="184" formatCode="0.000_);[Red]\(0.000\)"/>
    <numFmt numFmtId="185" formatCode="0.0_ ;[Red]\-0.0\ "/>
    <numFmt numFmtId="186" formatCode="0.00_ ;[Red]\-0.00\ "/>
    <numFmt numFmtId="187" formatCode="0.000_ ;[Red]\-0.000\ "/>
    <numFmt numFmtId="188" formatCode="0.0000_ ;[Red]\-0.0000\ "/>
    <numFmt numFmtId="189" formatCode="0_);[Red]\(0\)"/>
    <numFmt numFmtId="190" formatCode="0.0000_);[Red]\(0.0000\)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vertAlign val="subscript"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4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vertAlign val="subscript"/>
      <sz val="8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rgb="FFFF9933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rgb="FF3366FF"/>
      <name val="ＭＳ Ｐゴシック"/>
      <family val="3"/>
      <charset val="128"/>
    </font>
    <font>
      <b/>
      <sz val="11"/>
      <color rgb="FF3366FF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1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2" borderId="39" xfId="0" applyFill="1" applyBorder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17" fillId="2" borderId="0" xfId="0" applyFont="1" applyFill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vertical="center" shrinkToFit="1"/>
    </xf>
    <xf numFmtId="0" fontId="5" fillId="3" borderId="23" xfId="0" applyFont="1" applyFill="1" applyBorder="1" applyAlignment="1">
      <alignment vertical="center" shrinkToFi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center" vertical="center" wrapText="1"/>
    </xf>
    <xf numFmtId="179" fontId="4" fillId="0" borderId="43" xfId="0" applyNumberFormat="1" applyFont="1" applyBorder="1" applyAlignment="1" applyProtection="1">
      <alignment horizontal="center" vertical="center" shrinkToFit="1"/>
      <protection locked="0"/>
    </xf>
    <xf numFmtId="180" fontId="4" fillId="0" borderId="43" xfId="0" applyNumberFormat="1" applyFont="1" applyBorder="1" applyAlignment="1" applyProtection="1">
      <alignment horizontal="center" vertical="center" shrinkToFit="1"/>
      <protection locked="0"/>
    </xf>
    <xf numFmtId="178" fontId="4" fillId="0" borderId="43" xfId="0" applyNumberFormat="1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20" fontId="0" fillId="2" borderId="5" xfId="0" applyNumberForma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5" fillId="3" borderId="62" xfId="0" applyFont="1" applyFill="1" applyBorder="1" applyAlignment="1">
      <alignment horizontal="center" vertical="center" shrinkToFit="1"/>
    </xf>
    <xf numFmtId="179" fontId="4" fillId="0" borderId="20" xfId="0" applyNumberFormat="1" applyFont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6" fontId="4" fillId="0" borderId="69" xfId="0" applyNumberFormat="1" applyFont="1" applyBorder="1" applyAlignment="1" applyProtection="1">
      <alignment horizontal="center" vertical="center" shrinkToFit="1"/>
      <protection locked="0"/>
    </xf>
    <xf numFmtId="176" fontId="4" fillId="0" borderId="75" xfId="0" applyNumberFormat="1" applyFont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shrinkToFit="1"/>
    </xf>
    <xf numFmtId="0" fontId="15" fillId="2" borderId="5" xfId="0" applyFont="1" applyFill="1" applyBorder="1" applyAlignment="1">
      <alignment vertical="center" shrinkToFi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9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11" fillId="4" borderId="29" xfId="0" applyFont="1" applyFill="1" applyBorder="1" applyAlignment="1">
      <alignment horizontal="center" vertical="center" shrinkToFit="1"/>
    </xf>
    <xf numFmtId="56" fontId="9" fillId="2" borderId="5" xfId="0" quotePrefix="1" applyNumberFormat="1" applyFont="1" applyFill="1" applyBorder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wrapText="1"/>
    </xf>
    <xf numFmtId="180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2" fillId="2" borderId="4" xfId="0" applyFont="1" applyFill="1" applyBorder="1">
      <alignment vertical="center"/>
    </xf>
    <xf numFmtId="0" fontId="22" fillId="2" borderId="10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8" fillId="2" borderId="5" xfId="0" applyFont="1" applyFill="1" applyBorder="1">
      <alignment vertical="center"/>
    </xf>
    <xf numFmtId="0" fontId="16" fillId="3" borderId="35" xfId="0" applyFont="1" applyFill="1" applyBorder="1">
      <alignment vertical="center"/>
    </xf>
    <xf numFmtId="0" fontId="16" fillId="3" borderId="70" xfId="0" applyFont="1" applyFill="1" applyBorder="1">
      <alignment vertical="center"/>
    </xf>
    <xf numFmtId="0" fontId="16" fillId="3" borderId="9" xfId="0" applyFont="1" applyFill="1" applyBorder="1">
      <alignment vertical="center"/>
    </xf>
    <xf numFmtId="0" fontId="16" fillId="6" borderId="35" xfId="0" applyFont="1" applyFill="1" applyBorder="1">
      <alignment vertical="center"/>
    </xf>
    <xf numFmtId="0" fontId="16" fillId="6" borderId="70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16" fillId="7" borderId="35" xfId="0" applyFont="1" applyFill="1" applyBorder="1">
      <alignment vertical="center"/>
    </xf>
    <xf numFmtId="0" fontId="16" fillId="7" borderId="70" xfId="0" applyFont="1" applyFill="1" applyBorder="1">
      <alignment vertical="center"/>
    </xf>
    <xf numFmtId="0" fontId="16" fillId="7" borderId="9" xfId="0" applyFont="1" applyFill="1" applyBorder="1">
      <alignment vertical="center"/>
    </xf>
    <xf numFmtId="0" fontId="16" fillId="8" borderId="35" xfId="0" applyFont="1" applyFill="1" applyBorder="1">
      <alignment vertical="center"/>
    </xf>
    <xf numFmtId="0" fontId="16" fillId="8" borderId="70" xfId="0" applyFont="1" applyFill="1" applyBorder="1">
      <alignment vertical="center"/>
    </xf>
    <xf numFmtId="0" fontId="16" fillId="8" borderId="9" xfId="0" applyFont="1" applyFill="1" applyBorder="1">
      <alignment vertical="center"/>
    </xf>
    <xf numFmtId="0" fontId="16" fillId="7" borderId="13" xfId="0" applyFont="1" applyFill="1" applyBorder="1">
      <alignment vertical="center"/>
    </xf>
    <xf numFmtId="0" fontId="16" fillId="7" borderId="10" xfId="0" applyFont="1" applyFill="1" applyBorder="1">
      <alignment vertical="center"/>
    </xf>
    <xf numFmtId="0" fontId="16" fillId="8" borderId="11" xfId="0" applyFont="1" applyFill="1" applyBorder="1">
      <alignment vertical="center"/>
    </xf>
    <xf numFmtId="0" fontId="16" fillId="3" borderId="7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center" vertical="center"/>
    </xf>
    <xf numFmtId="56" fontId="16" fillId="7" borderId="7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>
      <alignment vertical="center"/>
    </xf>
    <xf numFmtId="0" fontId="16" fillId="6" borderId="7" xfId="0" applyFont="1" applyFill="1" applyBorder="1" applyAlignment="1">
      <alignment horizontal="left" vertical="center"/>
    </xf>
    <xf numFmtId="0" fontId="16" fillId="7" borderId="7" xfId="0" applyFont="1" applyFill="1" applyBorder="1">
      <alignment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43" xfId="0" applyFont="1" applyFill="1" applyBorder="1">
      <alignment vertical="center"/>
    </xf>
    <xf numFmtId="0" fontId="16" fillId="3" borderId="70" xfId="0" applyFont="1" applyFill="1" applyBorder="1" applyAlignment="1">
      <alignment horizontal="left" vertical="center"/>
    </xf>
    <xf numFmtId="0" fontId="16" fillId="5" borderId="35" xfId="0" applyFont="1" applyFill="1" applyBorder="1">
      <alignment vertical="center"/>
    </xf>
    <xf numFmtId="0" fontId="16" fillId="5" borderId="70" xfId="0" applyFont="1" applyFill="1" applyBorder="1">
      <alignment vertical="center"/>
    </xf>
    <xf numFmtId="0" fontId="16" fillId="5" borderId="9" xfId="0" applyFont="1" applyFill="1" applyBorder="1">
      <alignment vertical="center"/>
    </xf>
    <xf numFmtId="0" fontId="16" fillId="9" borderId="35" xfId="0" applyFont="1" applyFill="1" applyBorder="1">
      <alignment vertical="center"/>
    </xf>
    <xf numFmtId="0" fontId="16" fillId="9" borderId="70" xfId="0" applyFont="1" applyFill="1" applyBorder="1">
      <alignment vertical="center"/>
    </xf>
    <xf numFmtId="0" fontId="16" fillId="3" borderId="11" xfId="0" applyFont="1" applyFill="1" applyBorder="1">
      <alignment vertical="center"/>
    </xf>
    <xf numFmtId="0" fontId="16" fillId="6" borderId="35" xfId="0" applyFont="1" applyFill="1" applyBorder="1" applyAlignment="1">
      <alignment horizontal="left" vertical="center"/>
    </xf>
    <xf numFmtId="0" fontId="16" fillId="10" borderId="70" xfId="0" applyFont="1" applyFill="1" applyBorder="1">
      <alignment vertical="center"/>
    </xf>
    <xf numFmtId="0" fontId="16" fillId="10" borderId="9" xfId="0" applyFont="1" applyFill="1" applyBorder="1">
      <alignment vertical="center"/>
    </xf>
    <xf numFmtId="0" fontId="16" fillId="10" borderId="35" xfId="0" applyFont="1" applyFill="1" applyBorder="1">
      <alignment vertical="center"/>
    </xf>
    <xf numFmtId="0" fontId="16" fillId="3" borderId="43" xfId="0" applyFont="1" applyFill="1" applyBorder="1">
      <alignment vertical="center"/>
    </xf>
    <xf numFmtId="0" fontId="16" fillId="6" borderId="3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8" borderId="3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left" vertical="center"/>
    </xf>
    <xf numFmtId="0" fontId="16" fillId="8" borderId="7" xfId="0" applyFont="1" applyFill="1" applyBorder="1">
      <alignment vertical="center"/>
    </xf>
    <xf numFmtId="0" fontId="16" fillId="2" borderId="7" xfId="0" applyFont="1" applyFill="1" applyBorder="1">
      <alignment vertical="center"/>
    </xf>
    <xf numFmtId="176" fontId="16" fillId="2" borderId="7" xfId="0" applyNumberFormat="1" applyFont="1" applyFill="1" applyBorder="1" applyAlignment="1">
      <alignment vertical="center" shrinkToFit="1"/>
    </xf>
    <xf numFmtId="177" fontId="16" fillId="2" borderId="7" xfId="0" applyNumberFormat="1" applyFont="1" applyFill="1" applyBorder="1" applyAlignment="1">
      <alignment vertical="center" shrinkToFit="1"/>
    </xf>
    <xf numFmtId="179" fontId="16" fillId="2" borderId="7" xfId="0" applyNumberFormat="1" applyFont="1" applyFill="1" applyBorder="1" applyAlignment="1">
      <alignment vertical="center" shrinkToFit="1"/>
    </xf>
    <xf numFmtId="183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>
      <alignment horizontal="center" vertical="center" shrinkToFit="1"/>
    </xf>
    <xf numFmtId="178" fontId="16" fillId="2" borderId="7" xfId="0" applyNumberFormat="1" applyFont="1" applyFill="1" applyBorder="1" applyAlignment="1">
      <alignment vertical="center" shrinkToFit="1"/>
    </xf>
    <xf numFmtId="185" fontId="16" fillId="2" borderId="7" xfId="0" applyNumberFormat="1" applyFont="1" applyFill="1" applyBorder="1" applyAlignment="1">
      <alignment vertical="center" shrinkToFit="1"/>
    </xf>
    <xf numFmtId="180" fontId="16" fillId="2" borderId="7" xfId="0" applyNumberFormat="1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186" fontId="16" fillId="2" borderId="7" xfId="0" applyNumberFormat="1" applyFont="1" applyFill="1" applyBorder="1" applyAlignment="1">
      <alignment vertical="center" shrinkToFit="1"/>
    </xf>
    <xf numFmtId="182" fontId="16" fillId="2" borderId="7" xfId="0" applyNumberFormat="1" applyFont="1" applyFill="1" applyBorder="1" applyAlignment="1">
      <alignment vertical="center" shrinkToFit="1"/>
    </xf>
    <xf numFmtId="0" fontId="5" fillId="3" borderId="62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26" fillId="2" borderId="0" xfId="0" applyFont="1" applyFill="1" applyAlignment="1">
      <alignment horizontal="left" vertical="center"/>
    </xf>
    <xf numFmtId="0" fontId="11" fillId="4" borderId="27" xfId="0" applyFont="1" applyFill="1" applyBorder="1" applyAlignment="1">
      <alignment horizontal="center" vertical="center" shrinkToFit="1"/>
    </xf>
    <xf numFmtId="0" fontId="11" fillId="4" borderId="101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right" vertical="center" shrinkToFit="1"/>
    </xf>
    <xf numFmtId="0" fontId="11" fillId="4" borderId="29" xfId="0" applyFont="1" applyFill="1" applyBorder="1" applyAlignment="1">
      <alignment horizontal="center" vertical="center"/>
    </xf>
    <xf numFmtId="178" fontId="0" fillId="0" borderId="0" xfId="0" applyNumberFormat="1" applyAlignment="1" applyProtection="1">
      <alignment horizontal="center" vertical="center" shrinkToFit="1"/>
      <protection locked="0"/>
    </xf>
    <xf numFmtId="178" fontId="4" fillId="0" borderId="0" xfId="0" applyNumberFormat="1" applyFont="1" applyAlignment="1" applyProtection="1">
      <alignment horizontal="center" vertical="center" shrinkToFit="1"/>
      <protection locked="0"/>
    </xf>
    <xf numFmtId="179" fontId="4" fillId="0" borderId="0" xfId="0" applyNumberFormat="1" applyFont="1" applyAlignment="1" applyProtection="1">
      <alignment horizontal="center" vertical="center" shrinkToFit="1"/>
      <protection locked="0"/>
    </xf>
    <xf numFmtId="180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shrinkToFit="1"/>
    </xf>
    <xf numFmtId="0" fontId="19" fillId="11" borderId="18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16" fillId="11" borderId="70" xfId="0" applyFont="1" applyFill="1" applyBorder="1">
      <alignment vertical="center"/>
    </xf>
    <xf numFmtId="0" fontId="16" fillId="11" borderId="35" xfId="0" applyFont="1" applyFill="1" applyBorder="1">
      <alignment vertical="center"/>
    </xf>
    <xf numFmtId="0" fontId="16" fillId="11" borderId="9" xfId="0" applyFont="1" applyFill="1" applyBorder="1">
      <alignment vertical="center"/>
    </xf>
    <xf numFmtId="0" fontId="16" fillId="11" borderId="7" xfId="0" applyFont="1" applyFill="1" applyBorder="1" applyAlignment="1">
      <alignment horizontal="left" vertical="center"/>
    </xf>
    <xf numFmtId="0" fontId="16" fillId="12" borderId="9" xfId="0" applyFont="1" applyFill="1" applyBorder="1">
      <alignment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35" xfId="0" applyFont="1" applyFill="1" applyBorder="1">
      <alignment vertical="center"/>
    </xf>
    <xf numFmtId="0" fontId="16" fillId="12" borderId="70" xfId="0" applyFont="1" applyFill="1" applyBorder="1">
      <alignment vertical="center"/>
    </xf>
    <xf numFmtId="0" fontId="0" fillId="12" borderId="0" xfId="0" applyFill="1">
      <alignment vertical="center"/>
    </xf>
    <xf numFmtId="0" fontId="16" fillId="12" borderId="7" xfId="0" applyFont="1" applyFill="1" applyBorder="1">
      <alignment vertical="center"/>
    </xf>
    <xf numFmtId="0" fontId="16" fillId="12" borderId="7" xfId="0" applyFont="1" applyFill="1" applyBorder="1" applyAlignment="1">
      <alignment horizontal="left" vertical="center"/>
    </xf>
    <xf numFmtId="0" fontId="0" fillId="12" borderId="7" xfId="0" applyFill="1" applyBorder="1" applyAlignment="1">
      <alignment vertical="center" shrinkToFit="1"/>
    </xf>
    <xf numFmtId="0" fontId="0" fillId="0" borderId="7" xfId="0" applyBorder="1">
      <alignment vertical="center"/>
    </xf>
    <xf numFmtId="0" fontId="27" fillId="11" borderId="82" xfId="0" applyFont="1" applyFill="1" applyBorder="1" applyAlignment="1">
      <alignment horizontal="center" vertical="center" shrinkToFit="1"/>
    </xf>
    <xf numFmtId="0" fontId="27" fillId="11" borderId="79" xfId="0" applyFont="1" applyFill="1" applyBorder="1" applyAlignment="1">
      <alignment horizontal="center" vertical="center" shrinkToFit="1"/>
    </xf>
    <xf numFmtId="0" fontId="27" fillId="11" borderId="63" xfId="0" applyFont="1" applyFill="1" applyBorder="1" applyAlignment="1">
      <alignment horizontal="center" vertical="center" shrinkToFit="1"/>
    </xf>
    <xf numFmtId="0" fontId="27" fillId="11" borderId="28" xfId="0" applyFont="1" applyFill="1" applyBorder="1" applyAlignment="1">
      <alignment horizontal="center" vertical="center" shrinkToFit="1"/>
    </xf>
    <xf numFmtId="180" fontId="28" fillId="0" borderId="43" xfId="0" applyNumberFormat="1" applyFont="1" applyBorder="1" applyAlignment="1" applyProtection="1">
      <alignment horizontal="center" vertical="center" shrinkToFit="1"/>
      <protection locked="0"/>
    </xf>
    <xf numFmtId="185" fontId="4" fillId="0" borderId="53" xfId="0" applyNumberFormat="1" applyFont="1" applyBorder="1" applyAlignment="1" applyProtection="1">
      <alignment horizontal="center" vertical="center" shrinkToFit="1"/>
      <protection locked="0"/>
    </xf>
    <xf numFmtId="185" fontId="4" fillId="0" borderId="71" xfId="0" applyNumberFormat="1" applyFont="1" applyBorder="1" applyAlignment="1" applyProtection="1">
      <alignment horizontal="center" vertical="center" shrinkToFit="1"/>
      <protection locked="0"/>
    </xf>
    <xf numFmtId="185" fontId="4" fillId="0" borderId="48" xfId="0" applyNumberFormat="1" applyFont="1" applyBorder="1" applyAlignment="1" applyProtection="1">
      <alignment horizontal="center" vertical="center" shrinkToFit="1"/>
      <protection locked="0"/>
    </xf>
    <xf numFmtId="185" fontId="4" fillId="0" borderId="28" xfId="0" applyNumberFormat="1" applyFont="1" applyBorder="1" applyAlignment="1" applyProtection="1">
      <alignment horizontal="center" vertical="center" shrinkToFit="1"/>
      <protection locked="0"/>
    </xf>
    <xf numFmtId="185" fontId="4" fillId="0" borderId="69" xfId="0" applyNumberFormat="1" applyFont="1" applyBorder="1" applyAlignment="1" applyProtection="1">
      <alignment horizontal="center" vertical="center" shrinkToFit="1"/>
      <protection locked="0"/>
    </xf>
    <xf numFmtId="186" fontId="4" fillId="0" borderId="20" xfId="0" applyNumberFormat="1" applyFont="1" applyBorder="1" applyAlignment="1" applyProtection="1">
      <alignment horizontal="center" vertical="center" shrinkToFit="1"/>
      <protection locked="0"/>
    </xf>
    <xf numFmtId="185" fontId="4" fillId="0" borderId="43" xfId="0" applyNumberFormat="1" applyFont="1" applyBorder="1" applyAlignment="1" applyProtection="1">
      <alignment horizontal="center" vertical="center" shrinkToFit="1"/>
      <protection locked="0"/>
    </xf>
    <xf numFmtId="185" fontId="4" fillId="0" borderId="29" xfId="0" applyNumberFormat="1" applyFont="1" applyBorder="1" applyAlignment="1" applyProtection="1">
      <alignment horizontal="center" vertical="center" shrinkToFit="1"/>
      <protection locked="0"/>
    </xf>
    <xf numFmtId="183" fontId="4" fillId="0" borderId="69" xfId="0" applyNumberFormat="1" applyFont="1" applyBorder="1" applyAlignment="1" applyProtection="1">
      <alignment horizontal="center" vertical="center" shrinkToFit="1"/>
      <protection locked="0"/>
    </xf>
    <xf numFmtId="185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0" fillId="2" borderId="59" xfId="0" applyFill="1" applyBorder="1" applyProtection="1">
      <alignment vertical="center"/>
      <protection locked="0"/>
    </xf>
    <xf numFmtId="56" fontId="9" fillId="2" borderId="0" xfId="0" quotePrefix="1" applyNumberFormat="1" applyFont="1" applyFill="1" applyAlignment="1">
      <alignment horizontal="center" wrapText="1"/>
    </xf>
    <xf numFmtId="20" fontId="0" fillId="2" borderId="0" xfId="0" applyNumberFormat="1" applyFill="1">
      <alignment vertical="center"/>
    </xf>
    <xf numFmtId="56" fontId="9" fillId="2" borderId="0" xfId="0" quotePrefix="1" applyNumberFormat="1" applyFont="1" applyFill="1" applyAlignment="1">
      <alignment wrapText="1"/>
    </xf>
    <xf numFmtId="0" fontId="0" fillId="2" borderId="16" xfId="0" applyFill="1" applyBorder="1">
      <alignment vertical="center"/>
    </xf>
    <xf numFmtId="0" fontId="34" fillId="0" borderId="0" xfId="0" applyFont="1">
      <alignment vertical="center"/>
    </xf>
    <xf numFmtId="181" fontId="4" fillId="0" borderId="0" xfId="0" applyNumberFormat="1" applyFont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184" fontId="4" fillId="0" borderId="106" xfId="0" applyNumberFormat="1" applyFont="1" applyBorder="1" applyAlignment="1" applyProtection="1">
      <alignment horizontal="center" vertical="center" shrinkToFit="1"/>
      <protection locked="0"/>
    </xf>
    <xf numFmtId="184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3" borderId="0" xfId="0" applyFont="1" applyFill="1" applyAlignment="1">
      <alignment horizontal="center" vertical="center" shrinkToFit="1"/>
    </xf>
    <xf numFmtId="186" fontId="4" fillId="0" borderId="75" xfId="0" applyNumberFormat="1" applyFont="1" applyBorder="1" applyAlignment="1" applyProtection="1">
      <alignment horizontal="center" vertical="center" shrinkToFit="1"/>
      <protection locked="0"/>
    </xf>
    <xf numFmtId="185" fontId="24" fillId="0" borderId="20" xfId="0" applyNumberFormat="1" applyFont="1" applyBorder="1" applyAlignment="1" applyProtection="1">
      <alignment horizontal="center" vertical="center" shrinkToFit="1"/>
      <protection locked="0"/>
    </xf>
    <xf numFmtId="186" fontId="4" fillId="0" borderId="69" xfId="0" applyNumberFormat="1" applyFont="1" applyBorder="1" applyAlignment="1" applyProtection="1">
      <alignment horizontal="center" vertical="center" shrinkToFit="1"/>
      <protection locked="0"/>
    </xf>
    <xf numFmtId="187" fontId="9" fillId="0" borderId="48" xfId="0" applyNumberFormat="1" applyFont="1" applyBorder="1" applyAlignment="1" applyProtection="1">
      <alignment horizontal="center" vertical="center" shrinkToFit="1"/>
      <protection locked="0"/>
    </xf>
    <xf numFmtId="187" fontId="9" fillId="0" borderId="22" xfId="0" applyNumberFormat="1" applyFont="1" applyBorder="1" applyAlignment="1" applyProtection="1">
      <alignment horizontal="center" vertical="center" shrinkToFit="1"/>
      <protection locked="0"/>
    </xf>
    <xf numFmtId="187" fontId="9" fillId="0" borderId="88" xfId="0" applyNumberFormat="1" applyFont="1" applyBorder="1" applyAlignment="1" applyProtection="1">
      <alignment horizontal="center" vertical="center" shrinkToFit="1"/>
      <protection locked="0"/>
    </xf>
    <xf numFmtId="187" fontId="9" fillId="0" borderId="17" xfId="0" applyNumberFormat="1" applyFont="1" applyBorder="1" applyAlignment="1" applyProtection="1">
      <alignment horizontal="center" vertical="center" shrinkToFit="1"/>
      <protection locked="0"/>
    </xf>
    <xf numFmtId="187" fontId="9" fillId="0" borderId="89" xfId="0" applyNumberFormat="1" applyFont="1" applyBorder="1" applyAlignment="1" applyProtection="1">
      <alignment horizontal="center" vertical="center" shrinkToFit="1"/>
      <protection locked="0"/>
    </xf>
    <xf numFmtId="185" fontId="24" fillId="0" borderId="48" xfId="0" applyNumberFormat="1" applyFont="1" applyBorder="1" applyAlignment="1" applyProtection="1">
      <alignment horizontal="center" vertical="center" shrinkToFit="1"/>
      <protection locked="0"/>
    </xf>
    <xf numFmtId="185" fontId="24" fillId="0" borderId="53" xfId="0" applyNumberFormat="1" applyFont="1" applyBorder="1" applyAlignment="1" applyProtection="1">
      <alignment horizontal="center" vertical="center" shrinkToFit="1"/>
      <protection locked="0"/>
    </xf>
    <xf numFmtId="185" fontId="24" fillId="0" borderId="69" xfId="0" applyNumberFormat="1" applyFont="1" applyBorder="1" applyAlignment="1" applyProtection="1">
      <alignment horizontal="center" vertical="center" shrinkToFit="1"/>
      <protection locked="0"/>
    </xf>
    <xf numFmtId="185" fontId="24" fillId="0" borderId="71" xfId="0" applyNumberFormat="1" applyFont="1" applyBorder="1" applyAlignment="1" applyProtection="1">
      <alignment horizontal="center" vertical="center" shrinkToFit="1"/>
      <protection locked="0"/>
    </xf>
    <xf numFmtId="185" fontId="24" fillId="0" borderId="98" xfId="0" applyNumberFormat="1" applyFont="1" applyBorder="1" applyAlignment="1" applyProtection="1">
      <alignment horizontal="center" vertical="center" shrinkToFit="1"/>
      <protection locked="0"/>
    </xf>
    <xf numFmtId="186" fontId="24" fillId="0" borderId="69" xfId="0" applyNumberFormat="1" applyFont="1" applyBorder="1" applyAlignment="1" applyProtection="1">
      <alignment horizontal="center" vertical="center" shrinkToFit="1"/>
      <protection locked="0"/>
    </xf>
    <xf numFmtId="186" fontId="24" fillId="0" borderId="75" xfId="0" applyNumberFormat="1" applyFont="1" applyBorder="1" applyAlignment="1" applyProtection="1">
      <alignment horizontal="center" vertical="center" shrinkToFit="1"/>
      <protection locked="0"/>
    </xf>
    <xf numFmtId="183" fontId="24" fillId="0" borderId="48" xfId="0" applyNumberFormat="1" applyFont="1" applyBorder="1" applyAlignment="1" applyProtection="1">
      <alignment horizontal="center" vertical="center" shrinkToFit="1"/>
      <protection locked="0"/>
    </xf>
    <xf numFmtId="183" fontId="24" fillId="0" borderId="53" xfId="0" applyNumberFormat="1" applyFont="1" applyBorder="1" applyAlignment="1" applyProtection="1">
      <alignment horizontal="center" vertical="center" shrinkToFit="1"/>
      <protection locked="0"/>
    </xf>
    <xf numFmtId="183" fontId="24" fillId="0" borderId="69" xfId="0" applyNumberFormat="1" applyFont="1" applyBorder="1" applyAlignment="1" applyProtection="1">
      <alignment horizontal="center" vertical="center" shrinkToFit="1"/>
      <protection locked="0"/>
    </xf>
    <xf numFmtId="183" fontId="24" fillId="0" borderId="102" xfId="0" applyNumberFormat="1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right" shrinkToFit="1"/>
      <protection locked="0"/>
    </xf>
    <xf numFmtId="178" fontId="4" fillId="0" borderId="0" xfId="0" applyNumberFormat="1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center" vertical="center" shrinkToFit="1"/>
    </xf>
    <xf numFmtId="184" fontId="4" fillId="0" borderId="0" xfId="0" applyNumberFormat="1" applyFont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186" fontId="9" fillId="0" borderId="0" xfId="0" applyNumberFormat="1" applyFont="1" applyAlignment="1" applyProtection="1">
      <alignment horizontal="center" vertical="center" shrinkToFit="1"/>
      <protection locked="0"/>
    </xf>
    <xf numFmtId="186" fontId="24" fillId="0" borderId="0" xfId="0" applyNumberFormat="1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187" fontId="19" fillId="2" borderId="0" xfId="0" applyNumberFormat="1" applyFont="1" applyFill="1" applyAlignment="1" applyProtection="1">
      <alignment horizontal="center" vertical="center" shrinkToFit="1"/>
      <protection locked="0"/>
    </xf>
    <xf numFmtId="185" fontId="24" fillId="2" borderId="0" xfId="0" applyNumberFormat="1" applyFont="1" applyFill="1" applyAlignment="1" applyProtection="1">
      <alignment horizontal="center" vertical="center" shrinkToFit="1"/>
      <protection locked="0"/>
    </xf>
    <xf numFmtId="0" fontId="24" fillId="2" borderId="0" xfId="0" applyFont="1" applyFill="1" applyAlignment="1" applyProtection="1">
      <alignment horizontal="left" vertical="center" indent="1" shrinkToFit="1"/>
      <protection locked="0"/>
    </xf>
    <xf numFmtId="0" fontId="16" fillId="8" borderId="22" xfId="0" applyFont="1" applyFill="1" applyBorder="1" applyAlignment="1">
      <alignment horizontal="left" vertical="center"/>
    </xf>
    <xf numFmtId="187" fontId="24" fillId="0" borderId="0" xfId="0" applyNumberFormat="1" applyFont="1" applyAlignment="1" applyProtection="1">
      <alignment horizontal="center" vertical="center" shrinkToFit="1"/>
      <protection locked="0"/>
    </xf>
    <xf numFmtId="18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16" fillId="10" borderId="35" xfId="0" applyFont="1" applyFill="1" applyBorder="1" applyAlignment="1">
      <alignment horizontal="left" vertical="center"/>
    </xf>
    <xf numFmtId="0" fontId="16" fillId="10" borderId="11" xfId="0" applyFont="1" applyFill="1" applyBorder="1">
      <alignment vertical="center"/>
    </xf>
    <xf numFmtId="0" fontId="16" fillId="10" borderId="43" xfId="0" applyFont="1" applyFill="1" applyBorder="1">
      <alignment vertical="center"/>
    </xf>
    <xf numFmtId="0" fontId="0" fillId="10" borderId="43" xfId="0" applyFill="1" applyBorder="1">
      <alignment vertical="center"/>
    </xf>
    <xf numFmtId="0" fontId="0" fillId="10" borderId="70" xfId="0" applyFill="1" applyBorder="1">
      <alignment vertical="center"/>
    </xf>
    <xf numFmtId="0" fontId="0" fillId="10" borderId="9" xfId="0" applyFill="1" applyBorder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20" fontId="0" fillId="2" borderId="5" xfId="0" applyNumberForma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9" fillId="11" borderId="0" xfId="0" applyFont="1" applyFill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56" fontId="9" fillId="2" borderId="0" xfId="0" quotePrefix="1" applyNumberFormat="1" applyFont="1" applyFill="1" applyAlignment="1" applyProtection="1">
      <alignment horizontal="center" wrapText="1"/>
      <protection locked="0"/>
    </xf>
    <xf numFmtId="56" fontId="9" fillId="2" borderId="5" xfId="0" quotePrefix="1" applyNumberFormat="1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56" fontId="9" fillId="11" borderId="35" xfId="0" quotePrefix="1" applyNumberFormat="1" applyFont="1" applyFill="1" applyBorder="1" applyAlignment="1">
      <alignment horizontal="center" vertical="center" wrapText="1"/>
    </xf>
    <xf numFmtId="56" fontId="9" fillId="11" borderId="18" xfId="0" quotePrefix="1" applyNumberFormat="1" applyFont="1" applyFill="1" applyBorder="1" applyAlignment="1">
      <alignment horizontal="center" vertical="center" wrapText="1"/>
    </xf>
    <xf numFmtId="56" fontId="9" fillId="5" borderId="117" xfId="0" quotePrefix="1" applyNumberFormat="1" applyFont="1" applyFill="1" applyBorder="1" applyAlignment="1">
      <alignment horizontal="center" vertical="center" shrinkToFit="1"/>
    </xf>
    <xf numFmtId="56" fontId="9" fillId="5" borderId="61" xfId="0" quotePrefix="1" applyNumberFormat="1" applyFont="1" applyFill="1" applyBorder="1" applyAlignment="1">
      <alignment horizontal="center" vertical="center" shrinkToFit="1"/>
    </xf>
    <xf numFmtId="56" fontId="9" fillId="11" borderId="118" xfId="0" quotePrefix="1" applyNumberFormat="1" applyFont="1" applyFill="1" applyBorder="1" applyAlignment="1">
      <alignment horizontal="center" vertical="center" wrapText="1"/>
    </xf>
    <xf numFmtId="189" fontId="9" fillId="2" borderId="43" xfId="0" quotePrefix="1" applyNumberFormat="1" applyFont="1" applyFill="1" applyBorder="1" applyAlignment="1" applyProtection="1">
      <alignment horizontal="center" vertical="center" wrapText="1"/>
      <protection locked="0"/>
    </xf>
    <xf numFmtId="189" fontId="9" fillId="2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11" borderId="35" xfId="0" applyFont="1" applyFill="1" applyBorder="1" applyAlignment="1">
      <alignment horizontal="left" vertical="center"/>
    </xf>
    <xf numFmtId="0" fontId="16" fillId="11" borderId="7" xfId="0" applyFont="1" applyFill="1" applyBorder="1">
      <alignment vertical="center"/>
    </xf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0" fillId="9" borderId="70" xfId="0" applyFill="1" applyBorder="1">
      <alignment vertical="center"/>
    </xf>
    <xf numFmtId="0" fontId="0" fillId="0" borderId="4" xfId="0" applyBorder="1">
      <alignment vertical="center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119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35" fillId="13" borderId="35" xfId="0" applyFont="1" applyFill="1" applyBorder="1">
      <alignment vertical="center"/>
    </xf>
    <xf numFmtId="0" fontId="35" fillId="13" borderId="9" xfId="0" applyFont="1" applyFill="1" applyBorder="1">
      <alignment vertical="center"/>
    </xf>
    <xf numFmtId="0" fontId="0" fillId="13" borderId="0" xfId="0" applyFill="1">
      <alignment vertical="center"/>
    </xf>
    <xf numFmtId="0" fontId="35" fillId="13" borderId="70" xfId="0" applyFont="1" applyFill="1" applyBorder="1">
      <alignment vertical="center"/>
    </xf>
    <xf numFmtId="184" fontId="4" fillId="0" borderId="16" xfId="0" applyNumberFormat="1" applyFont="1" applyBorder="1" applyAlignment="1" applyProtection="1">
      <alignment horizontal="center" vertical="center" shrinkToFit="1"/>
      <protection locked="0"/>
    </xf>
    <xf numFmtId="184" fontId="4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11" borderId="27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 shrinkToFit="1"/>
    </xf>
    <xf numFmtId="184" fontId="4" fillId="0" borderId="32" xfId="0" applyNumberFormat="1" applyFont="1" applyBorder="1" applyAlignment="1" applyProtection="1">
      <alignment horizontal="center" vertical="center" shrinkToFit="1"/>
      <protection locked="0"/>
    </xf>
    <xf numFmtId="184" fontId="4" fillId="0" borderId="38" xfId="0" applyNumberFormat="1" applyFont="1" applyBorder="1" applyAlignment="1" applyProtection="1">
      <alignment horizontal="center" vertical="center" shrinkToFit="1"/>
      <protection locked="0"/>
    </xf>
    <xf numFmtId="184" fontId="4" fillId="0" borderId="34" xfId="0" applyNumberFormat="1" applyFont="1" applyBorder="1" applyAlignment="1" applyProtection="1">
      <alignment horizontal="center" vertical="center" shrinkToFit="1"/>
      <protection locked="0"/>
    </xf>
    <xf numFmtId="190" fontId="4" fillId="0" borderId="106" xfId="0" applyNumberFormat="1" applyFont="1" applyBorder="1" applyAlignment="1" applyProtection="1">
      <alignment horizontal="center" vertical="center" shrinkToFit="1"/>
      <protection locked="0"/>
    </xf>
    <xf numFmtId="190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2" borderId="123" xfId="0" applyFill="1" applyBorder="1">
      <alignment vertical="center"/>
    </xf>
    <xf numFmtId="0" fontId="11" fillId="11" borderId="62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5" fillId="3" borderId="16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3" borderId="17" xfId="0" applyFont="1" applyFill="1" applyBorder="1" applyAlignment="1">
      <alignment horizontal="left" vertical="center" wrapText="1" indent="1"/>
    </xf>
    <xf numFmtId="0" fontId="5" fillId="3" borderId="18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20" xfId="0" applyFont="1" applyFill="1" applyBorder="1" applyAlignment="1">
      <alignment horizontal="left" vertical="center" wrapText="1" indent="1"/>
    </xf>
    <xf numFmtId="0" fontId="5" fillId="2" borderId="50" xfId="0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left" vertical="center" shrinkToFit="1"/>
    </xf>
    <xf numFmtId="0" fontId="5" fillId="2" borderId="54" xfId="0" applyFont="1" applyFill="1" applyBorder="1" applyAlignment="1">
      <alignment horizontal="left" vertical="center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120" xfId="0" applyFont="1" applyFill="1" applyBorder="1" applyAlignment="1">
      <alignment horizontal="left" vertical="center" shrinkToFit="1"/>
    </xf>
    <xf numFmtId="0" fontId="5" fillId="2" borderId="121" xfId="0" applyFont="1" applyFill="1" applyBorder="1" applyAlignment="1">
      <alignment horizontal="left" vertical="center" shrinkToFit="1"/>
    </xf>
    <xf numFmtId="0" fontId="5" fillId="2" borderId="122" xfId="0" applyFont="1" applyFill="1" applyBorder="1" applyAlignment="1">
      <alignment horizontal="left" vertical="center" shrinkToFit="1"/>
    </xf>
    <xf numFmtId="0" fontId="5" fillId="2" borderId="67" xfId="0" applyFont="1" applyFill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left" vertical="center" shrinkToFit="1"/>
    </xf>
    <xf numFmtId="0" fontId="5" fillId="2" borderId="119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181" fontId="4" fillId="0" borderId="31" xfId="0" applyNumberFormat="1" applyFont="1" applyBorder="1" applyAlignment="1" applyProtection="1">
      <alignment horizontal="center" vertical="center" shrinkToFit="1"/>
      <protection locked="0"/>
    </xf>
    <xf numFmtId="181" fontId="4" fillId="0" borderId="37" xfId="0" applyNumberFormat="1" applyFont="1" applyBorder="1" applyAlignment="1" applyProtection="1">
      <alignment horizontal="center" vertical="center" shrinkToFit="1"/>
      <protection locked="0"/>
    </xf>
    <xf numFmtId="181" fontId="4" fillId="0" borderId="33" xfId="0" applyNumberFormat="1" applyFont="1" applyBorder="1" applyAlignment="1" applyProtection="1">
      <alignment horizontal="center" vertical="center" shrinkToFit="1"/>
      <protection locked="0"/>
    </xf>
    <xf numFmtId="184" fontId="4" fillId="0" borderId="107" xfId="0" applyNumberFormat="1" applyFont="1" applyBorder="1" applyAlignment="1" applyProtection="1">
      <alignment horizontal="center" vertical="center" shrinkToFit="1"/>
      <protection locked="0"/>
    </xf>
    <xf numFmtId="184" fontId="4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178" fontId="4" fillId="0" borderId="13" xfId="0" applyNumberFormat="1" applyFont="1" applyBorder="1" applyAlignment="1" applyProtection="1">
      <alignment horizontal="left" vertical="center" shrinkToFit="1"/>
      <protection locked="0"/>
    </xf>
    <xf numFmtId="178" fontId="4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178" fontId="4" fillId="0" borderId="6" xfId="0" applyNumberFormat="1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28" fillId="2" borderId="6" xfId="0" applyFont="1" applyFill="1" applyBorder="1" applyAlignment="1" applyProtection="1">
      <alignment horizontal="right" shrinkToFit="1"/>
      <protection locked="0"/>
    </xf>
    <xf numFmtId="0" fontId="4" fillId="2" borderId="6" xfId="0" applyFont="1" applyFill="1" applyBorder="1" applyAlignment="1" applyProtection="1">
      <alignment horizontal="right" shrinkToFit="1"/>
      <protection locked="0"/>
    </xf>
    <xf numFmtId="0" fontId="0" fillId="3" borderId="35" xfId="0" applyFill="1" applyBorder="1" applyAlignment="1">
      <alignment horizontal="left" vertical="center" shrinkToFit="1"/>
    </xf>
    <xf numFmtId="0" fontId="0" fillId="3" borderId="70" xfId="0" applyFill="1" applyBorder="1" applyAlignment="1">
      <alignment horizontal="left" vertical="center" shrinkToFit="1"/>
    </xf>
    <xf numFmtId="0" fontId="0" fillId="3" borderId="116" xfId="0" applyFill="1" applyBorder="1" applyAlignment="1">
      <alignment horizontal="left" vertical="center" shrinkToFit="1"/>
    </xf>
    <xf numFmtId="0" fontId="28" fillId="0" borderId="105" xfId="0" applyFont="1" applyBorder="1" applyAlignment="1" applyProtection="1">
      <alignment horizontal="left" vertical="center" shrinkToFit="1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4" fillId="0" borderId="105" xfId="0" applyFont="1" applyBorder="1" applyAlignment="1" applyProtection="1">
      <alignment horizontal="left" vertical="center" shrinkToFit="1"/>
      <protection locked="0"/>
    </xf>
    <xf numFmtId="56" fontId="9" fillId="11" borderId="45" xfId="0" quotePrefix="1" applyNumberFormat="1" applyFont="1" applyFill="1" applyBorder="1" applyAlignment="1">
      <alignment horizontal="center" wrapText="1"/>
    </xf>
    <xf numFmtId="0" fontId="0" fillId="0" borderId="47" xfId="0" applyBorder="1" applyAlignment="1">
      <alignment horizontal="center" vertical="center" wrapText="1"/>
    </xf>
    <xf numFmtId="0" fontId="11" fillId="4" borderId="100" xfId="0" applyFont="1" applyFill="1" applyBorder="1" applyAlignment="1">
      <alignment horizontal="center" vertical="center" shrinkToFit="1"/>
    </xf>
    <xf numFmtId="0" fontId="11" fillId="4" borderId="104" xfId="0" applyFont="1" applyFill="1" applyBorder="1" applyAlignment="1">
      <alignment horizontal="center" vertical="center" shrinkToFit="1"/>
    </xf>
    <xf numFmtId="0" fontId="11" fillId="4" borderId="101" xfId="0" applyFont="1" applyFill="1" applyBorder="1" applyAlignment="1">
      <alignment horizontal="center" vertical="center" shrinkToFit="1"/>
    </xf>
    <xf numFmtId="56" fontId="9" fillId="2" borderId="13" xfId="0" quotePrefix="1" applyNumberFormat="1" applyFont="1" applyFill="1" applyBorder="1" applyAlignment="1">
      <alignment horizontal="center" wrapText="1"/>
    </xf>
    <xf numFmtId="56" fontId="9" fillId="2" borderId="0" xfId="0" quotePrefix="1" applyNumberFormat="1" applyFont="1" applyFill="1" applyAlignment="1">
      <alignment horizontal="center" wrapText="1"/>
    </xf>
    <xf numFmtId="0" fontId="4" fillId="2" borderId="66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0" fontId="5" fillId="3" borderId="76" xfId="0" applyFont="1" applyFill="1" applyBorder="1" applyAlignment="1">
      <alignment horizontal="center" vertical="center" shrinkToFit="1"/>
    </xf>
    <xf numFmtId="0" fontId="5" fillId="3" borderId="78" xfId="0" applyFont="1" applyFill="1" applyBorder="1" applyAlignment="1">
      <alignment horizontal="center" vertical="center" shrinkToFit="1"/>
    </xf>
    <xf numFmtId="0" fontId="5" fillId="3" borderId="77" xfId="0" applyFont="1" applyFill="1" applyBorder="1" applyAlignment="1">
      <alignment horizontal="center" vertical="center" shrinkToFit="1"/>
    </xf>
    <xf numFmtId="183" fontId="4" fillId="0" borderId="66" xfId="0" applyNumberFormat="1" applyFont="1" applyBorder="1" applyAlignment="1" applyProtection="1">
      <alignment horizontal="center" vertical="center" shrinkToFit="1"/>
      <protection locked="0"/>
    </xf>
    <xf numFmtId="183" fontId="4" fillId="0" borderId="67" xfId="0" applyNumberFormat="1" applyFont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189" fontId="9" fillId="2" borderId="22" xfId="0" quotePrefix="1" applyNumberFormat="1" applyFont="1" applyFill="1" applyBorder="1" applyAlignment="1" applyProtection="1">
      <alignment horizontal="center" vertical="center" wrapText="1"/>
      <protection locked="0"/>
    </xf>
    <xf numFmtId="189" fontId="0" fillId="0" borderId="43" xfId="0" applyNumberFormat="1" applyBorder="1" applyAlignment="1" applyProtection="1">
      <alignment horizontal="center" vertical="center" wrapText="1"/>
      <protection locked="0"/>
    </xf>
    <xf numFmtId="56" fontId="9" fillId="11" borderId="45" xfId="0" quotePrefix="1" applyNumberFormat="1" applyFont="1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183" fontId="4" fillId="0" borderId="68" xfId="0" applyNumberFormat="1" applyFont="1" applyBorder="1" applyAlignment="1" applyProtection="1">
      <alignment horizontal="center" vertical="center" shrinkToFit="1"/>
      <protection locked="0"/>
    </xf>
    <xf numFmtId="183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15" fillId="3" borderId="76" xfId="0" applyFont="1" applyFill="1" applyBorder="1" applyAlignment="1">
      <alignment horizontal="center" vertical="center" shrinkToFit="1"/>
    </xf>
    <xf numFmtId="0" fontId="15" fillId="3" borderId="78" xfId="0" applyFont="1" applyFill="1" applyBorder="1" applyAlignment="1">
      <alignment horizontal="center" vertical="center" shrinkToFit="1"/>
    </xf>
    <xf numFmtId="0" fontId="15" fillId="3" borderId="77" xfId="0" applyFont="1" applyFill="1" applyBorder="1" applyAlignment="1">
      <alignment horizontal="center" vertical="center" shrinkToFit="1"/>
    </xf>
    <xf numFmtId="0" fontId="11" fillId="4" borderId="74" xfId="0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 wrapText="1"/>
    </xf>
    <xf numFmtId="0" fontId="11" fillId="4" borderId="7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shrinkToFit="1"/>
    </xf>
    <xf numFmtId="0" fontId="15" fillId="3" borderId="76" xfId="0" applyFont="1" applyFill="1" applyBorder="1" applyAlignment="1">
      <alignment horizontal="center" vertical="center" wrapText="1"/>
    </xf>
    <xf numFmtId="0" fontId="15" fillId="3" borderId="78" xfId="0" applyFont="1" applyFill="1" applyBorder="1" applyAlignment="1">
      <alignment horizontal="center" vertical="center" wrapText="1"/>
    </xf>
    <xf numFmtId="0" fontId="15" fillId="3" borderId="7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183" fontId="28" fillId="0" borderId="30" xfId="0" applyNumberFormat="1" applyFont="1" applyBorder="1" applyAlignment="1" applyProtection="1">
      <alignment horizontal="center" vertical="center" shrinkToFit="1"/>
      <protection locked="0"/>
    </xf>
    <xf numFmtId="183" fontId="4" fillId="0" borderId="64" xfId="0" applyNumberFormat="1" applyFont="1" applyBorder="1" applyAlignment="1" applyProtection="1">
      <alignment horizontal="center" vertical="center" shrinkToFit="1"/>
      <protection locked="0"/>
    </xf>
    <xf numFmtId="185" fontId="4" fillId="0" borderId="30" xfId="0" applyNumberFormat="1" applyFont="1" applyBorder="1" applyAlignment="1" applyProtection="1">
      <alignment horizontal="center" vertical="center" shrinkToFit="1"/>
      <protection locked="0"/>
    </xf>
    <xf numFmtId="185" fontId="4" fillId="0" borderId="64" xfId="0" applyNumberFormat="1" applyFont="1" applyBorder="1" applyAlignment="1" applyProtection="1">
      <alignment horizontal="center" vertical="center" shrinkToFit="1"/>
      <protection locked="0"/>
    </xf>
    <xf numFmtId="0" fontId="15" fillId="11" borderId="76" xfId="0" applyFont="1" applyFill="1" applyBorder="1" applyAlignment="1">
      <alignment horizontal="center" vertical="center" shrinkToFit="1"/>
    </xf>
    <xf numFmtId="0" fontId="15" fillId="11" borderId="78" xfId="0" applyFont="1" applyFill="1" applyBorder="1" applyAlignment="1">
      <alignment horizontal="center" vertical="center" shrinkToFit="1"/>
    </xf>
    <xf numFmtId="0" fontId="15" fillId="11" borderId="77" xfId="0" applyFont="1" applyFill="1" applyBorder="1" applyAlignment="1">
      <alignment horizontal="center" vertical="center" shrinkToFit="1"/>
    </xf>
    <xf numFmtId="0" fontId="5" fillId="4" borderId="100" xfId="0" applyFont="1" applyFill="1" applyBorder="1" applyAlignment="1">
      <alignment horizontal="center" vertical="center" shrinkToFit="1"/>
    </xf>
    <xf numFmtId="0" fontId="5" fillId="4" borderId="101" xfId="0" applyFont="1" applyFill="1" applyBorder="1" applyAlignment="1">
      <alignment horizontal="center" vertical="center" shrinkToFit="1"/>
    </xf>
    <xf numFmtId="0" fontId="11" fillId="3" borderId="62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shrinkToFit="1"/>
    </xf>
    <xf numFmtId="0" fontId="27" fillId="11" borderId="24" xfId="0" applyFont="1" applyFill="1" applyBorder="1" applyAlignment="1">
      <alignment horizontal="center" vertical="center" shrinkToFit="1"/>
    </xf>
    <xf numFmtId="0" fontId="27" fillId="11" borderId="26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0" fontId="11" fillId="4" borderId="59" xfId="0" applyFont="1" applyFill="1" applyBorder="1" applyAlignment="1">
      <alignment horizontal="center" vertical="center" shrinkToFit="1"/>
    </xf>
    <xf numFmtId="0" fontId="11" fillId="4" borderId="29" xfId="0" applyFont="1" applyFill="1" applyBorder="1" applyAlignment="1">
      <alignment horizontal="center" vertical="center" shrinkToFit="1"/>
    </xf>
    <xf numFmtId="185" fontId="4" fillId="0" borderId="68" xfId="0" applyNumberFormat="1" applyFont="1" applyBorder="1" applyAlignment="1" applyProtection="1">
      <alignment horizontal="center" vertical="center" shrinkToFit="1"/>
      <protection locked="0"/>
    </xf>
    <xf numFmtId="185" fontId="4" fillId="0" borderId="67" xfId="0" applyNumberFormat="1" applyFont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185" fontId="4" fillId="0" borderId="28" xfId="0" applyNumberFormat="1" applyFont="1" applyBorder="1" applyAlignment="1" applyProtection="1">
      <alignment horizontal="center" vertical="center" shrinkToFit="1"/>
      <protection locked="0"/>
    </xf>
    <xf numFmtId="185" fontId="4" fillId="0" borderId="66" xfId="0" applyNumberFormat="1" applyFont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vertical="center" shrinkToFit="1"/>
    </xf>
    <xf numFmtId="0" fontId="11" fillId="4" borderId="63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5" fillId="11" borderId="109" xfId="0" applyFont="1" applyFill="1" applyBorder="1" applyAlignment="1">
      <alignment horizontal="center" vertical="center" shrinkToFit="1"/>
    </xf>
    <xf numFmtId="0" fontId="5" fillId="11" borderId="108" xfId="0" applyFont="1" applyFill="1" applyBorder="1" applyAlignment="1">
      <alignment horizontal="center" vertical="center" shrinkToFit="1"/>
    </xf>
    <xf numFmtId="0" fontId="5" fillId="11" borderId="101" xfId="0" applyFont="1" applyFill="1" applyBorder="1" applyAlignment="1">
      <alignment horizontal="center" vertical="center" shrinkToFit="1"/>
    </xf>
    <xf numFmtId="0" fontId="5" fillId="11" borderId="100" xfId="0" applyFont="1" applyFill="1" applyBorder="1" applyAlignment="1">
      <alignment horizontal="center" vertical="center" shrinkToFit="1"/>
    </xf>
    <xf numFmtId="0" fontId="24" fillId="2" borderId="30" xfId="0" applyFont="1" applyFill="1" applyBorder="1" applyAlignment="1" applyProtection="1">
      <alignment horizontal="center" vertical="center" shrinkToFit="1"/>
      <protection locked="0"/>
    </xf>
    <xf numFmtId="0" fontId="24" fillId="2" borderId="110" xfId="0" applyFont="1" applyFill="1" applyBorder="1" applyAlignment="1" applyProtection="1">
      <alignment horizontal="center" vertical="center" shrinkToFit="1"/>
      <protection locked="0"/>
    </xf>
    <xf numFmtId="0" fontId="24" fillId="2" borderId="111" xfId="0" applyFont="1" applyFill="1" applyBorder="1" applyAlignment="1" applyProtection="1">
      <alignment horizontal="center" vertical="center" shrinkToFit="1"/>
      <protection locked="0"/>
    </xf>
    <xf numFmtId="0" fontId="24" fillId="2" borderId="64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83" fontId="24" fillId="2" borderId="6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2" borderId="6" xfId="0" applyFont="1" applyFill="1" applyBorder="1">
      <alignment vertical="center"/>
    </xf>
    <xf numFmtId="0" fontId="15" fillId="11" borderId="76" xfId="0" applyFont="1" applyFill="1" applyBorder="1" applyAlignment="1">
      <alignment horizontal="center" vertical="center" wrapText="1"/>
    </xf>
    <xf numFmtId="0" fontId="15" fillId="11" borderId="78" xfId="0" applyFont="1" applyFill="1" applyBorder="1" applyAlignment="1">
      <alignment horizontal="center" vertical="center" wrapText="1"/>
    </xf>
    <xf numFmtId="0" fontId="15" fillId="11" borderId="77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183" fontId="24" fillId="2" borderId="64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183" fontId="24" fillId="2" borderId="35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9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183" fontId="24" fillId="2" borderId="18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30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9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11" borderId="100" xfId="0" applyFont="1" applyFill="1" applyBorder="1" applyAlignment="1">
      <alignment horizontal="center" vertical="center"/>
    </xf>
    <xf numFmtId="0" fontId="0" fillId="11" borderId="104" xfId="0" applyFill="1" applyBorder="1" applyAlignment="1">
      <alignment horizontal="center" vertical="center"/>
    </xf>
    <xf numFmtId="0" fontId="0" fillId="11" borderId="101" xfId="0" applyFill="1" applyBorder="1" applyAlignment="1">
      <alignment horizontal="center" vertical="center"/>
    </xf>
    <xf numFmtId="0" fontId="5" fillId="11" borderId="104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90" fontId="9" fillId="0" borderId="94" xfId="0" applyNumberFormat="1" applyFont="1" applyBorder="1" applyAlignment="1" applyProtection="1">
      <alignment horizontal="center" vertical="center" shrinkToFit="1"/>
      <protection locked="0"/>
    </xf>
    <xf numFmtId="190" fontId="9" fillId="0" borderId="95" xfId="0" applyNumberFormat="1" applyFont="1" applyBorder="1" applyAlignment="1" applyProtection="1">
      <alignment horizontal="center" vertical="center" shrinkToFit="1"/>
      <protection locked="0"/>
    </xf>
    <xf numFmtId="190" fontId="0" fillId="0" borderId="113" xfId="0" applyNumberFormat="1" applyBorder="1" applyAlignment="1" applyProtection="1">
      <alignment horizontal="center" vertical="center" shrinkToFit="1"/>
      <protection locked="0"/>
    </xf>
    <xf numFmtId="190" fontId="0" fillId="0" borderId="114" xfId="0" applyNumberFormat="1" applyBorder="1" applyAlignment="1" applyProtection="1">
      <alignment horizontal="center" vertical="center" shrinkToFit="1"/>
      <protection locked="0"/>
    </xf>
    <xf numFmtId="190" fontId="9" fillId="0" borderId="96" xfId="0" applyNumberFormat="1" applyFont="1" applyBorder="1" applyAlignment="1" applyProtection="1">
      <alignment horizontal="center" vertical="center" shrinkToFit="1"/>
      <protection locked="0"/>
    </xf>
    <xf numFmtId="190" fontId="0" fillId="0" borderId="97" xfId="0" applyNumberForma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190" fontId="0" fillId="0" borderId="17" xfId="0" applyNumberFormat="1" applyBorder="1" applyAlignment="1" applyProtection="1">
      <alignment horizontal="center" vertical="center" shrinkToFit="1"/>
      <protection locked="0"/>
    </xf>
    <xf numFmtId="0" fontId="5" fillId="11" borderId="24" xfId="0" applyFont="1" applyFill="1" applyBorder="1" applyAlignment="1">
      <alignment horizontal="center" vertical="center" wrapText="1" shrinkToFit="1"/>
    </xf>
    <xf numFmtId="0" fontId="5" fillId="11" borderId="26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1" borderId="35" xfId="0" applyFill="1" applyBorder="1" applyAlignment="1">
      <alignment horizontal="center" vertical="center" shrinkToFit="1"/>
    </xf>
    <xf numFmtId="0" fontId="0" fillId="11" borderId="9" xfId="0" applyFill="1" applyBorder="1" applyAlignment="1">
      <alignment horizontal="center" vertical="center" shrinkToFi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70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24" fillId="0" borderId="35" xfId="0" applyFont="1" applyBorder="1" applyAlignment="1" applyProtection="1">
      <alignment horizontal="center" vertical="center" shrinkToFit="1"/>
      <protection locked="0"/>
    </xf>
    <xf numFmtId="0" fontId="24" fillId="0" borderId="70" xfId="0" applyFont="1" applyBorder="1" applyAlignment="1" applyProtection="1">
      <alignment horizontal="center" vertical="center" shrinkToFit="1"/>
      <protection locked="0"/>
    </xf>
    <xf numFmtId="0" fontId="24" fillId="0" borderId="9" xfId="0" applyFont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>
      <alignment horizontal="left" vertical="center" wrapText="1" indent="1"/>
    </xf>
    <xf numFmtId="0" fontId="24" fillId="0" borderId="35" xfId="0" applyFont="1" applyBorder="1" applyAlignment="1" applyProtection="1">
      <alignment horizontal="left" vertical="center" indent="1" shrinkToFit="1"/>
      <protection locked="0"/>
    </xf>
    <xf numFmtId="0" fontId="24" fillId="0" borderId="70" xfId="0" applyFont="1" applyBorder="1" applyAlignment="1" applyProtection="1">
      <alignment horizontal="left" vertical="center" indent="1" shrinkToFit="1"/>
      <protection locked="0"/>
    </xf>
    <xf numFmtId="0" fontId="24" fillId="0" borderId="9" xfId="0" applyFont="1" applyBorder="1" applyAlignment="1" applyProtection="1">
      <alignment horizontal="left" vertical="center" indent="1" shrinkToFit="1"/>
      <protection locked="0"/>
    </xf>
    <xf numFmtId="0" fontId="5" fillId="3" borderId="9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88" fontId="9" fillId="0" borderId="16" xfId="0" applyNumberFormat="1" applyFont="1" applyBorder="1" applyAlignment="1" applyProtection="1">
      <alignment horizontal="center" vertical="center" shrinkToFit="1"/>
      <protection locked="0"/>
    </xf>
    <xf numFmtId="188" fontId="9" fillId="0" borderId="0" xfId="0" applyNumberFormat="1" applyFont="1" applyAlignment="1" applyProtection="1">
      <alignment horizontal="center" vertical="center" shrinkToFit="1"/>
      <protection locked="0"/>
    </xf>
    <xf numFmtId="184" fontId="24" fillId="2" borderId="98" xfId="0" applyNumberFormat="1" applyFont="1" applyFill="1" applyBorder="1" applyAlignment="1" applyProtection="1">
      <alignment horizontal="center" vertical="center" shrinkToFit="1"/>
      <protection locked="0"/>
    </xf>
    <xf numFmtId="184" fontId="0" fillId="0" borderId="112" xfId="0" applyNumberFormat="1" applyBorder="1" applyAlignment="1" applyProtection="1">
      <alignment horizontal="center" vertical="center" shrinkToFit="1"/>
      <protection locked="0"/>
    </xf>
    <xf numFmtId="184" fontId="0" fillId="0" borderId="99" xfId="0" applyNumberFormat="1" applyBorder="1" applyAlignment="1" applyProtection="1">
      <alignment horizontal="center" vertical="center" shrinkToFit="1"/>
      <protection locked="0"/>
    </xf>
    <xf numFmtId="184" fontId="0" fillId="0" borderId="115" xfId="0" applyNumberFormat="1" applyBorder="1" applyAlignment="1" applyProtection="1">
      <alignment horizontal="center" vertical="center" shrinkToFit="1"/>
      <protection locked="0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11" borderId="100" xfId="0" applyFont="1" applyFill="1" applyBorder="1" applyAlignment="1">
      <alignment horizontal="center" vertical="center" wrapText="1"/>
    </xf>
    <xf numFmtId="0" fontId="5" fillId="11" borderId="104" xfId="0" applyFont="1" applyFill="1" applyBorder="1" applyAlignment="1">
      <alignment horizontal="center" vertical="center" wrapText="1"/>
    </xf>
    <xf numFmtId="0" fontId="5" fillId="11" borderId="101" xfId="0" applyFont="1" applyFill="1" applyBorder="1" applyAlignment="1">
      <alignment horizontal="center" vertical="center" wrapText="1"/>
    </xf>
    <xf numFmtId="56" fontId="9" fillId="2" borderId="0" xfId="0" quotePrefix="1" applyNumberFormat="1" applyFont="1" applyFill="1" applyAlignment="1" applyProtection="1">
      <alignment horizontal="center" wrapText="1"/>
      <protection locked="0"/>
    </xf>
    <xf numFmtId="0" fontId="5" fillId="4" borderId="63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 wrapText="1" indent="1"/>
    </xf>
    <xf numFmtId="0" fontId="5" fillId="3" borderId="90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 wrapText="1"/>
    </xf>
    <xf numFmtId="185" fontId="24" fillId="2" borderId="43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30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93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70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24" fillId="2" borderId="18" xfId="0" applyFont="1" applyFill="1" applyBorder="1" applyAlignment="1" applyProtection="1">
      <alignment horizontal="left" vertical="center" indent="1" shrinkToFit="1"/>
      <protection locked="0"/>
    </xf>
    <xf numFmtId="0" fontId="24" fillId="2" borderId="6" xfId="0" applyFont="1" applyFill="1" applyBorder="1" applyAlignment="1" applyProtection="1">
      <alignment horizontal="left" vertical="center" indent="1" shrinkToFit="1"/>
      <protection locked="0"/>
    </xf>
    <xf numFmtId="0" fontId="24" fillId="2" borderId="20" xfId="0" applyFont="1" applyFill="1" applyBorder="1" applyAlignment="1" applyProtection="1">
      <alignment horizontal="left" vertical="center" indent="1" shrinkToFit="1"/>
      <protection locked="0"/>
    </xf>
    <xf numFmtId="0" fontId="5" fillId="3" borderId="7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185" fontId="24" fillId="2" borderId="16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92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center" vertical="center" wrapText="1"/>
    </xf>
    <xf numFmtId="185" fontId="24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80" xfId="0" applyFont="1" applyFill="1" applyBorder="1" applyAlignment="1">
      <alignment horizontal="left" vertical="center" wrapText="1" indent="1"/>
    </xf>
    <xf numFmtId="0" fontId="5" fillId="3" borderId="91" xfId="0" applyFont="1" applyFill="1" applyBorder="1" applyAlignment="1">
      <alignment horizontal="left" vertical="center" wrapText="1" indent="1"/>
    </xf>
    <xf numFmtId="187" fontId="19" fillId="2" borderId="35" xfId="0" applyNumberFormat="1" applyFont="1" applyFill="1" applyBorder="1" applyAlignment="1" applyProtection="1">
      <alignment horizontal="center" vertical="center" shrinkToFit="1"/>
      <protection locked="0"/>
    </xf>
    <xf numFmtId="187" fontId="1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186" fontId="24" fillId="0" borderId="71" xfId="0" applyNumberFormat="1" applyFont="1" applyBorder="1" applyAlignment="1" applyProtection="1">
      <alignment horizontal="center" vertical="center" shrinkToFit="1"/>
      <protection locked="0"/>
    </xf>
    <xf numFmtId="186" fontId="24" fillId="0" borderId="98" xfId="0" applyNumberFormat="1" applyFont="1" applyBorder="1" applyAlignment="1" applyProtection="1">
      <alignment horizontal="center" vertical="center" shrinkToFit="1"/>
      <protection locked="0"/>
    </xf>
    <xf numFmtId="0" fontId="0" fillId="11" borderId="70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11" fillId="11" borderId="100" xfId="0" applyFont="1" applyFill="1" applyBorder="1" applyAlignment="1">
      <alignment horizontal="center" vertical="center" shrinkToFit="1"/>
    </xf>
    <xf numFmtId="0" fontId="11" fillId="11" borderId="104" xfId="0" applyFont="1" applyFill="1" applyBorder="1" applyAlignment="1">
      <alignment horizontal="center" vertical="center" shrinkToFit="1"/>
    </xf>
    <xf numFmtId="186" fontId="9" fillId="0" borderId="66" xfId="0" applyNumberFormat="1" applyFont="1" applyBorder="1" applyAlignment="1" applyProtection="1">
      <alignment horizontal="center" vertical="center" shrinkToFit="1"/>
      <protection locked="0"/>
    </xf>
    <xf numFmtId="186" fontId="9" fillId="0" borderId="87" xfId="0" applyNumberFormat="1" applyFont="1" applyBorder="1" applyAlignment="1" applyProtection="1">
      <alignment horizontal="center" vertical="center" shrinkToFit="1"/>
      <protection locked="0"/>
    </xf>
    <xf numFmtId="186" fontId="9" fillId="0" borderId="94" xfId="0" applyNumberFormat="1" applyFont="1" applyBorder="1" applyAlignment="1" applyProtection="1">
      <alignment horizontal="center" vertical="center" shrinkToFit="1"/>
      <protection locked="0"/>
    </xf>
    <xf numFmtId="186" fontId="9" fillId="0" borderId="113" xfId="0" applyNumberFormat="1" applyFont="1" applyBorder="1" applyAlignment="1" applyProtection="1">
      <alignment horizontal="center" vertical="center" shrinkToFit="1"/>
      <protection locked="0"/>
    </xf>
    <xf numFmtId="0" fontId="11" fillId="11" borderId="62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24" fillId="0" borderId="83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 shrinkToFit="1"/>
    </xf>
    <xf numFmtId="0" fontId="11" fillId="11" borderId="79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shrinkToFit="1"/>
    </xf>
    <xf numFmtId="0" fontId="11" fillId="11" borderId="2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right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4" borderId="100" xfId="0" applyFont="1" applyFill="1" applyBorder="1" applyAlignment="1">
      <alignment horizontal="center" vertical="center" wrapText="1"/>
    </xf>
    <xf numFmtId="0" fontId="11" fillId="4" borderId="10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shrinkToFit="1"/>
    </xf>
    <xf numFmtId="186" fontId="24" fillId="0" borderId="30" xfId="0" applyNumberFormat="1" applyFont="1" applyBorder="1" applyAlignment="1" applyProtection="1">
      <alignment horizontal="center" vertical="center" shrinkToFit="1"/>
      <protection locked="0"/>
    </xf>
    <xf numFmtId="186" fontId="24" fillId="0" borderId="93" xfId="0" applyNumberFormat="1" applyFont="1" applyBorder="1" applyAlignment="1" applyProtection="1">
      <alignment horizontal="center" vertical="center" shrinkToFit="1"/>
      <protection locked="0"/>
    </xf>
    <xf numFmtId="186" fontId="24" fillId="0" borderId="64" xfId="0" applyNumberFormat="1" applyFont="1" applyBorder="1" applyAlignment="1" applyProtection="1">
      <alignment horizontal="center" vertical="center" shrinkToFit="1"/>
      <protection locked="0"/>
    </xf>
    <xf numFmtId="0" fontId="15" fillId="3" borderId="21" xfId="0" applyFont="1" applyFill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 wrapText="1" shrinkToFit="1"/>
    </xf>
    <xf numFmtId="0" fontId="15" fillId="3" borderId="13" xfId="0" applyFont="1" applyFill="1" applyBorder="1" applyAlignment="1">
      <alignment horizontal="center" vertical="center" wrapText="1" shrinkToFit="1"/>
    </xf>
    <xf numFmtId="0" fontId="15" fillId="3" borderId="10" xfId="0" applyFont="1" applyFill="1" applyBorder="1" applyAlignment="1">
      <alignment horizontal="center" vertical="center" wrapText="1" shrinkToFit="1"/>
    </xf>
    <xf numFmtId="0" fontId="15" fillId="3" borderId="16" xfId="0" applyFont="1" applyFill="1" applyBorder="1" applyAlignment="1">
      <alignment horizontal="center" vertical="center" wrapText="1" shrinkToFit="1"/>
    </xf>
    <xf numFmtId="0" fontId="15" fillId="3" borderId="0" xfId="0" applyFont="1" applyFill="1" applyAlignment="1">
      <alignment horizontal="center" vertical="center" wrapText="1" shrinkToFit="1"/>
    </xf>
    <xf numFmtId="0" fontId="15" fillId="3" borderId="17" xfId="0" applyFont="1" applyFill="1" applyBorder="1" applyAlignment="1">
      <alignment horizontal="center" vertical="center" wrapText="1" shrinkToFit="1"/>
    </xf>
    <xf numFmtId="0" fontId="15" fillId="3" borderId="40" xfId="0" applyFont="1" applyFill="1" applyBorder="1" applyAlignment="1">
      <alignment horizontal="center" vertical="center" wrapText="1" shrinkToFit="1"/>
    </xf>
    <xf numFmtId="0" fontId="15" fillId="3" borderId="41" xfId="0" applyFont="1" applyFill="1" applyBorder="1" applyAlignment="1">
      <alignment horizontal="center" vertical="center" wrapText="1" shrinkToFit="1"/>
    </xf>
    <xf numFmtId="0" fontId="15" fillId="3" borderId="42" xfId="0" applyFont="1" applyFill="1" applyBorder="1" applyAlignment="1">
      <alignment horizontal="center" vertical="center" wrapText="1" shrinkToFit="1"/>
    </xf>
    <xf numFmtId="0" fontId="5" fillId="3" borderId="65" xfId="0" applyFont="1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center" vertical="center" wrapText="1" shrinkToFit="1"/>
    </xf>
    <xf numFmtId="0" fontId="15" fillId="3" borderId="25" xfId="0" applyFont="1" applyFill="1" applyBorder="1" applyAlignment="1">
      <alignment horizontal="center" vertical="center" wrapText="1" shrinkToFit="1"/>
    </xf>
    <xf numFmtId="0" fontId="15" fillId="3" borderId="26" xfId="0" applyFont="1" applyFill="1" applyBorder="1" applyAlignment="1">
      <alignment horizontal="center" vertical="center" wrapText="1" shrinkToFit="1"/>
    </xf>
    <xf numFmtId="0" fontId="5" fillId="3" borderId="79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/>
    </xf>
    <xf numFmtId="0" fontId="16" fillId="8" borderId="70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16" fillId="10" borderId="7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99"/>
      <color rgb="FF00FFFF"/>
      <color rgb="FF00CCFF"/>
      <color rgb="FFCCFFCC"/>
      <color rgb="FFCCFF99"/>
      <color rgb="FF3366FF"/>
      <color rgb="FFFF9933"/>
      <color rgb="FFFF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3"/>
  <sheetViews>
    <sheetView tabSelected="1" topLeftCell="A12" workbookViewId="0">
      <selection activeCell="V12" sqref="V12"/>
    </sheetView>
  </sheetViews>
  <sheetFormatPr defaultRowHeight="13.5" x14ac:dyDescent="0.15"/>
  <cols>
    <col min="1" max="2" width="2.625" customWidth="1"/>
    <col min="3" max="3" width="6" customWidth="1"/>
    <col min="4" max="4" width="6.5" bestFit="1" customWidth="1"/>
    <col min="5" max="5" width="6" customWidth="1"/>
    <col min="6" max="6" width="6.5" customWidth="1"/>
    <col min="7" max="7" width="6" customWidth="1"/>
    <col min="8" max="8" width="6.5" customWidth="1"/>
    <col min="9" max="9" width="6" customWidth="1"/>
    <col min="10" max="10" width="6.5" customWidth="1"/>
    <col min="11" max="11" width="6" customWidth="1"/>
    <col min="12" max="12" width="6.5" customWidth="1"/>
    <col min="13" max="13" width="6" customWidth="1"/>
    <col min="14" max="14" width="6.5" customWidth="1"/>
    <col min="15" max="15" width="6" customWidth="1"/>
    <col min="16" max="16" width="6.5" customWidth="1"/>
    <col min="17" max="17" width="6" customWidth="1"/>
    <col min="18" max="18" width="6" hidden="1" customWidth="1"/>
    <col min="19" max="19" width="2.625" customWidth="1"/>
  </cols>
  <sheetData>
    <row r="1" spans="1:21" ht="13.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</row>
    <row r="3" spans="1:21" ht="24.75" customHeight="1" x14ac:dyDescent="0.15">
      <c r="A3" s="1"/>
      <c r="B3" s="5"/>
      <c r="C3" s="387" t="s">
        <v>463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6"/>
      <c r="S3" s="7"/>
      <c r="T3" s="1"/>
      <c r="U3" s="1"/>
    </row>
    <row r="4" spans="1:21" ht="12" customHeight="1" x14ac:dyDescent="0.15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1"/>
      <c r="U4" s="1"/>
    </row>
    <row r="5" spans="1:21" ht="19.5" customHeight="1" x14ac:dyDescent="0.15">
      <c r="A5" s="1"/>
      <c r="B5" s="5"/>
      <c r="C5" s="388" t="s">
        <v>462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224"/>
      <c r="S5" s="8"/>
      <c r="T5" s="21" t="s">
        <v>356</v>
      </c>
      <c r="U5" s="1"/>
    </row>
    <row r="6" spans="1:21" ht="19.5" customHeight="1" x14ac:dyDescent="0.15">
      <c r="A6" s="1"/>
      <c r="B6" s="5"/>
      <c r="C6" s="390" t="s">
        <v>0</v>
      </c>
      <c r="D6" s="391"/>
      <c r="E6" s="391"/>
      <c r="F6" s="391"/>
      <c r="G6" s="392"/>
      <c r="H6" s="393" t="s">
        <v>334</v>
      </c>
      <c r="I6" s="394"/>
      <c r="J6" s="394"/>
      <c r="K6" s="394"/>
      <c r="L6" s="394"/>
      <c r="M6" s="394"/>
      <c r="N6" s="394"/>
      <c r="O6" s="394"/>
      <c r="P6" s="394"/>
      <c r="Q6" s="395"/>
      <c r="R6" s="203"/>
      <c r="S6" s="9"/>
      <c r="T6" s="1"/>
      <c r="U6" s="1"/>
    </row>
    <row r="7" spans="1:21" ht="19.5" customHeight="1" x14ac:dyDescent="0.15">
      <c r="A7" s="1"/>
      <c r="B7" s="5"/>
      <c r="C7" s="396" t="s">
        <v>2</v>
      </c>
      <c r="D7" s="396"/>
      <c r="E7" s="396"/>
      <c r="F7" s="396"/>
      <c r="G7" s="397"/>
      <c r="H7" s="398" t="s">
        <v>359</v>
      </c>
      <c r="I7" s="394"/>
      <c r="J7" s="394"/>
      <c r="K7" s="394"/>
      <c r="L7" s="394"/>
      <c r="M7" s="394"/>
      <c r="N7" s="394"/>
      <c r="O7" s="394"/>
      <c r="P7" s="394"/>
      <c r="Q7" s="395"/>
      <c r="R7" s="203"/>
      <c r="S7" s="10"/>
      <c r="T7" s="1"/>
      <c r="U7" s="1"/>
    </row>
    <row r="8" spans="1:21" ht="19.5" customHeight="1" x14ac:dyDescent="0.15">
      <c r="A8" s="1"/>
      <c r="B8" s="5"/>
      <c r="C8" s="370" t="s">
        <v>3</v>
      </c>
      <c r="D8" s="371"/>
      <c r="E8" s="371"/>
      <c r="F8" s="372"/>
      <c r="G8" s="373"/>
      <c r="H8" s="147" t="s">
        <v>289</v>
      </c>
      <c r="I8" s="380" t="s">
        <v>362</v>
      </c>
      <c r="J8" s="380"/>
      <c r="K8" s="380"/>
      <c r="L8" s="380"/>
      <c r="M8" s="380"/>
      <c r="N8" s="380"/>
      <c r="O8" s="380"/>
      <c r="P8" s="380"/>
      <c r="Q8" s="381"/>
      <c r="R8" s="225"/>
      <c r="S8" s="10"/>
      <c r="T8" s="1"/>
      <c r="U8" s="1"/>
    </row>
    <row r="9" spans="1:21" ht="19.5" customHeight="1" x14ac:dyDescent="0.15">
      <c r="A9" s="1"/>
      <c r="B9" s="5"/>
      <c r="C9" s="374"/>
      <c r="D9" s="375"/>
      <c r="E9" s="375"/>
      <c r="F9" s="375"/>
      <c r="G9" s="376"/>
      <c r="H9" s="382" t="s">
        <v>4</v>
      </c>
      <c r="I9" s="382"/>
      <c r="J9" s="382"/>
      <c r="K9" s="382"/>
      <c r="L9" s="382"/>
      <c r="M9" s="382"/>
      <c r="N9" s="382"/>
      <c r="O9" s="382"/>
      <c r="P9" s="382"/>
      <c r="Q9" s="383"/>
      <c r="R9" s="203"/>
      <c r="S9" s="10"/>
      <c r="T9" s="1"/>
      <c r="U9" s="1"/>
    </row>
    <row r="10" spans="1:21" ht="19.5" customHeight="1" x14ac:dyDescent="0.15">
      <c r="A10" s="1"/>
      <c r="B10" s="5"/>
      <c r="C10" s="374"/>
      <c r="D10" s="375"/>
      <c r="E10" s="375"/>
      <c r="F10" s="375"/>
      <c r="G10" s="376"/>
      <c r="H10" s="382" t="s">
        <v>1</v>
      </c>
      <c r="I10" s="382"/>
      <c r="J10" s="382"/>
      <c r="K10" s="382"/>
      <c r="L10" s="382"/>
      <c r="M10" s="382"/>
      <c r="N10" s="382"/>
      <c r="O10" s="382"/>
      <c r="P10" s="382"/>
      <c r="Q10" s="383"/>
      <c r="R10" s="203"/>
      <c r="S10" s="10"/>
      <c r="T10" s="1"/>
      <c r="U10" s="1"/>
    </row>
    <row r="11" spans="1:21" ht="19.5" customHeight="1" x14ac:dyDescent="0.15">
      <c r="A11" s="1"/>
      <c r="B11" s="5"/>
      <c r="C11" s="377"/>
      <c r="D11" s="378"/>
      <c r="E11" s="378"/>
      <c r="F11" s="378"/>
      <c r="G11" s="379"/>
      <c r="H11" s="11" t="s">
        <v>5</v>
      </c>
      <c r="I11" s="384" t="s">
        <v>1</v>
      </c>
      <c r="J11" s="384"/>
      <c r="K11" s="384"/>
      <c r="L11" s="384"/>
      <c r="M11" s="12" t="s">
        <v>6</v>
      </c>
      <c r="N11" s="385" t="s">
        <v>1</v>
      </c>
      <c r="O11" s="385"/>
      <c r="P11" s="385"/>
      <c r="Q11" s="386"/>
      <c r="R11" s="203"/>
      <c r="S11" s="10"/>
      <c r="T11" s="1"/>
      <c r="U11" s="1"/>
    </row>
    <row r="12" spans="1:21" ht="49.5" customHeight="1" x14ac:dyDescent="0.15">
      <c r="A12" s="1"/>
      <c r="B12" s="5"/>
      <c r="C12" s="363" t="s">
        <v>7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226"/>
      <c r="S12" s="15"/>
      <c r="T12" s="1"/>
      <c r="U12" s="1"/>
    </row>
    <row r="13" spans="1:21" ht="4.5" customHeight="1" x14ac:dyDescent="0.15">
      <c r="A13" s="1"/>
      <c r="B13" s="5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"/>
      <c r="U13" s="1"/>
    </row>
    <row r="14" spans="1:21" ht="24.75" customHeight="1" x14ac:dyDescent="0.15">
      <c r="A14" s="1"/>
      <c r="B14" s="5"/>
      <c r="C14" s="16" t="s">
        <v>464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7"/>
      <c r="T14" s="1"/>
      <c r="U14" s="1"/>
    </row>
    <row r="15" spans="1:21" ht="19.5" customHeight="1" x14ac:dyDescent="0.15">
      <c r="A15" s="1"/>
      <c r="B15" s="5"/>
      <c r="C15" s="16" t="s">
        <v>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7"/>
      <c r="T15" s="1"/>
      <c r="U15" s="1"/>
    </row>
    <row r="16" spans="1:21" ht="12" customHeight="1" x14ac:dyDescent="0.15">
      <c r="A16" s="1"/>
      <c r="B16" s="5"/>
      <c r="C16" s="365"/>
      <c r="D16" s="340" t="s">
        <v>9</v>
      </c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204"/>
      <c r="S16" s="18"/>
      <c r="T16" s="1"/>
      <c r="U16" s="1"/>
    </row>
    <row r="17" spans="1:21" ht="12" customHeight="1" x14ac:dyDescent="0.15">
      <c r="A17" s="1"/>
      <c r="B17" s="5"/>
      <c r="C17" s="366"/>
      <c r="D17" s="341" t="s">
        <v>10</v>
      </c>
      <c r="E17" s="341"/>
      <c r="F17" s="341" t="s">
        <v>11</v>
      </c>
      <c r="G17" s="341"/>
      <c r="H17" s="341" t="s">
        <v>12</v>
      </c>
      <c r="I17" s="341"/>
      <c r="J17" s="341" t="s">
        <v>13</v>
      </c>
      <c r="K17" s="341"/>
      <c r="L17" s="341" t="s">
        <v>14</v>
      </c>
      <c r="M17" s="341"/>
      <c r="N17" s="341" t="s">
        <v>15</v>
      </c>
      <c r="O17" s="341"/>
      <c r="P17" s="341" t="s">
        <v>16</v>
      </c>
      <c r="Q17" s="341"/>
      <c r="R17" s="204"/>
      <c r="S17" s="18"/>
      <c r="T17" s="1"/>
      <c r="U17" s="1"/>
    </row>
    <row r="18" spans="1:21" ht="12" customHeight="1" x14ac:dyDescent="0.15">
      <c r="A18" s="1"/>
      <c r="B18" s="5"/>
      <c r="C18" s="366"/>
      <c r="D18" s="362" t="s">
        <v>17</v>
      </c>
      <c r="E18" s="362"/>
      <c r="F18" s="362" t="s">
        <v>18</v>
      </c>
      <c r="G18" s="362"/>
      <c r="H18" s="362" t="s">
        <v>19</v>
      </c>
      <c r="I18" s="362"/>
      <c r="J18" s="362" t="s">
        <v>20</v>
      </c>
      <c r="K18" s="362"/>
      <c r="L18" s="362" t="s">
        <v>21</v>
      </c>
      <c r="M18" s="362"/>
      <c r="N18" s="362" t="s">
        <v>22</v>
      </c>
      <c r="O18" s="362"/>
      <c r="P18" s="362" t="s">
        <v>23</v>
      </c>
      <c r="Q18" s="362"/>
      <c r="R18" s="204"/>
      <c r="S18" s="18"/>
      <c r="T18" s="1"/>
      <c r="U18" s="1"/>
    </row>
    <row r="19" spans="1:21" ht="12" customHeight="1" x14ac:dyDescent="0.15">
      <c r="A19" s="1"/>
      <c r="B19" s="5"/>
      <c r="C19" s="366"/>
      <c r="D19" s="367" t="s">
        <v>24</v>
      </c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9"/>
      <c r="R19" s="204"/>
      <c r="S19" s="18"/>
      <c r="T19" s="1"/>
      <c r="U19" s="1"/>
    </row>
    <row r="20" spans="1:21" ht="21.75" thickBot="1" x14ac:dyDescent="0.2">
      <c r="A20" s="1"/>
      <c r="B20" s="5"/>
      <c r="C20" s="301" t="s">
        <v>470</v>
      </c>
      <c r="D20" s="302" t="s">
        <v>467</v>
      </c>
      <c r="E20" s="303" t="s">
        <v>466</v>
      </c>
      <c r="F20" s="302" t="s">
        <v>467</v>
      </c>
      <c r="G20" s="303" t="s">
        <v>466</v>
      </c>
      <c r="H20" s="302" t="s">
        <v>467</v>
      </c>
      <c r="I20" s="303" t="s">
        <v>466</v>
      </c>
      <c r="J20" s="302" t="s">
        <v>467</v>
      </c>
      <c r="K20" s="303" t="s">
        <v>466</v>
      </c>
      <c r="L20" s="302" t="s">
        <v>467</v>
      </c>
      <c r="M20" s="303" t="s">
        <v>466</v>
      </c>
      <c r="N20" s="302" t="s">
        <v>467</v>
      </c>
      <c r="O20" s="303" t="s">
        <v>466</v>
      </c>
      <c r="P20" s="302" t="s">
        <v>467</v>
      </c>
      <c r="Q20" s="303" t="s">
        <v>466</v>
      </c>
      <c r="R20" s="227"/>
      <c r="S20" s="18"/>
      <c r="T20" s="1"/>
      <c r="U20" s="1"/>
    </row>
    <row r="21" spans="1:21" ht="19.5" customHeight="1" thickTop="1" x14ac:dyDescent="0.15">
      <c r="A21" s="1"/>
      <c r="B21" s="5"/>
      <c r="C21" s="342"/>
      <c r="D21" s="299" t="s">
        <v>105</v>
      </c>
      <c r="E21" s="344" t="s">
        <v>105</v>
      </c>
      <c r="F21" s="304" t="s">
        <v>105</v>
      </c>
      <c r="G21" s="344" t="s">
        <v>1</v>
      </c>
      <c r="H21" s="304" t="s">
        <v>1</v>
      </c>
      <c r="I21" s="346" t="s">
        <v>332</v>
      </c>
      <c r="J21" s="306" t="s">
        <v>1</v>
      </c>
      <c r="K21" s="344" t="s">
        <v>1</v>
      </c>
      <c r="L21" s="306" t="s">
        <v>1</v>
      </c>
      <c r="M21" s="344" t="s">
        <v>1</v>
      </c>
      <c r="N21" s="304" t="s">
        <v>1</v>
      </c>
      <c r="O21" s="346" t="s">
        <v>1</v>
      </c>
      <c r="P21" s="304" t="s">
        <v>1</v>
      </c>
      <c r="Q21" s="346" t="s">
        <v>1</v>
      </c>
      <c r="R21" s="197"/>
      <c r="S21" s="20"/>
      <c r="T21" s="21" t="s">
        <v>374</v>
      </c>
      <c r="U21" s="22"/>
    </row>
    <row r="22" spans="1:21" ht="19.5" customHeight="1" thickBot="1" x14ac:dyDescent="0.2">
      <c r="A22" s="1"/>
      <c r="B22" s="5"/>
      <c r="C22" s="343"/>
      <c r="D22" s="300" t="s">
        <v>105</v>
      </c>
      <c r="E22" s="345"/>
      <c r="F22" s="201" t="s">
        <v>105</v>
      </c>
      <c r="G22" s="345"/>
      <c r="H22" s="201" t="s">
        <v>280</v>
      </c>
      <c r="I22" s="345"/>
      <c r="J22" s="305" t="s">
        <v>1</v>
      </c>
      <c r="K22" s="345"/>
      <c r="L22" s="305" t="s">
        <v>1</v>
      </c>
      <c r="M22" s="345"/>
      <c r="N22" s="201" t="s">
        <v>1</v>
      </c>
      <c r="O22" s="345"/>
      <c r="P22" s="201" t="s">
        <v>1</v>
      </c>
      <c r="Q22" s="345"/>
      <c r="R22" s="197"/>
      <c r="S22" s="20"/>
      <c r="T22" s="21" t="s">
        <v>27</v>
      </c>
      <c r="U22" s="22"/>
    </row>
    <row r="23" spans="1:21" ht="4.5" customHeight="1" x14ac:dyDescent="0.15">
      <c r="A23" s="1"/>
      <c r="B23" s="5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"/>
      <c r="R23" s="1"/>
      <c r="S23" s="17"/>
      <c r="T23" s="1"/>
      <c r="U23" s="1"/>
    </row>
    <row r="24" spans="1:21" ht="12" customHeight="1" x14ac:dyDescent="0.15">
      <c r="A24" s="1"/>
      <c r="B24" s="25"/>
      <c r="C24" s="337"/>
      <c r="D24" s="340" t="s">
        <v>28</v>
      </c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204"/>
      <c r="S24" s="18"/>
      <c r="T24" s="1"/>
      <c r="U24" s="1"/>
    </row>
    <row r="25" spans="1:21" ht="12" customHeight="1" x14ac:dyDescent="0.15">
      <c r="A25" s="1"/>
      <c r="B25" s="25"/>
      <c r="C25" s="338"/>
      <c r="D25" s="341" t="s">
        <v>29</v>
      </c>
      <c r="E25" s="341"/>
      <c r="F25" s="341" t="s">
        <v>30</v>
      </c>
      <c r="G25" s="341"/>
      <c r="H25" s="341" t="s">
        <v>31</v>
      </c>
      <c r="I25" s="341"/>
      <c r="J25" s="341" t="s">
        <v>32</v>
      </c>
      <c r="K25" s="341"/>
      <c r="L25" s="341" t="s">
        <v>33</v>
      </c>
      <c r="M25" s="341"/>
      <c r="N25" s="341" t="s">
        <v>34</v>
      </c>
      <c r="O25" s="341"/>
      <c r="P25" s="341" t="s">
        <v>35</v>
      </c>
      <c r="Q25" s="341"/>
      <c r="R25" s="204"/>
      <c r="S25" s="18"/>
      <c r="T25" s="1"/>
      <c r="U25" s="1"/>
    </row>
    <row r="26" spans="1:21" ht="12" customHeight="1" x14ac:dyDescent="0.15">
      <c r="A26" s="1"/>
      <c r="B26" s="25"/>
      <c r="C26" s="338"/>
      <c r="D26" s="362" t="s">
        <v>36</v>
      </c>
      <c r="E26" s="362"/>
      <c r="F26" s="362" t="s">
        <v>37</v>
      </c>
      <c r="G26" s="362"/>
      <c r="H26" s="362" t="s">
        <v>38</v>
      </c>
      <c r="I26" s="362"/>
      <c r="J26" s="362" t="s">
        <v>39</v>
      </c>
      <c r="K26" s="362"/>
      <c r="L26" s="362" t="s">
        <v>40</v>
      </c>
      <c r="M26" s="362"/>
      <c r="N26" s="362" t="s">
        <v>41</v>
      </c>
      <c r="O26" s="362"/>
      <c r="P26" s="362" t="s">
        <v>42</v>
      </c>
      <c r="Q26" s="362"/>
      <c r="R26" s="204"/>
      <c r="S26" s="26"/>
      <c r="T26" s="1"/>
      <c r="U26" s="1"/>
    </row>
    <row r="27" spans="1:21" ht="12" customHeight="1" x14ac:dyDescent="0.15">
      <c r="A27" s="1"/>
      <c r="B27" s="25"/>
      <c r="C27" s="339"/>
      <c r="D27" s="359" t="s">
        <v>24</v>
      </c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1"/>
      <c r="R27" s="204"/>
      <c r="S27" s="18"/>
      <c r="T27" s="1"/>
      <c r="U27" s="1"/>
    </row>
    <row r="28" spans="1:21" ht="21.75" thickBot="1" x14ac:dyDescent="0.2">
      <c r="A28" s="1"/>
      <c r="B28" s="25"/>
      <c r="C28" s="301" t="s">
        <v>470</v>
      </c>
      <c r="D28" s="302" t="s">
        <v>467</v>
      </c>
      <c r="E28" s="303" t="s">
        <v>466</v>
      </c>
      <c r="F28" s="302" t="s">
        <v>467</v>
      </c>
      <c r="G28" s="303" t="s">
        <v>466</v>
      </c>
      <c r="H28" s="302" t="s">
        <v>467</v>
      </c>
      <c r="I28" s="303" t="s">
        <v>466</v>
      </c>
      <c r="J28" s="302" t="s">
        <v>467</v>
      </c>
      <c r="K28" s="303" t="s">
        <v>466</v>
      </c>
      <c r="L28" s="302" t="s">
        <v>467</v>
      </c>
      <c r="M28" s="303" t="s">
        <v>466</v>
      </c>
      <c r="N28" s="302" t="s">
        <v>467</v>
      </c>
      <c r="O28" s="303" t="s">
        <v>466</v>
      </c>
      <c r="P28" s="302" t="s">
        <v>468</v>
      </c>
      <c r="Q28" s="303" t="s">
        <v>469</v>
      </c>
      <c r="R28" s="227"/>
      <c r="S28" s="18"/>
      <c r="T28" s="1"/>
      <c r="U28" s="1"/>
    </row>
    <row r="29" spans="1:21" ht="19.5" customHeight="1" thickTop="1" x14ac:dyDescent="0.15">
      <c r="A29" s="1"/>
      <c r="B29" s="25"/>
      <c r="C29" s="357"/>
      <c r="D29" s="300" t="s">
        <v>105</v>
      </c>
      <c r="E29" s="346" t="s">
        <v>105</v>
      </c>
      <c r="F29" s="228" t="s">
        <v>43</v>
      </c>
      <c r="G29" s="346" t="s">
        <v>43</v>
      </c>
      <c r="H29" s="200" t="s">
        <v>44</v>
      </c>
      <c r="I29" s="346" t="s">
        <v>45</v>
      </c>
      <c r="J29" s="228" t="s">
        <v>45</v>
      </c>
      <c r="K29" s="346" t="s">
        <v>45</v>
      </c>
      <c r="L29" s="228" t="s">
        <v>45</v>
      </c>
      <c r="M29" s="346" t="s">
        <v>45</v>
      </c>
      <c r="N29" s="228" t="s">
        <v>45</v>
      </c>
      <c r="O29" s="346" t="s">
        <v>45</v>
      </c>
      <c r="P29" s="307" t="s">
        <v>105</v>
      </c>
      <c r="Q29" s="347" t="s">
        <v>105</v>
      </c>
      <c r="R29" s="228"/>
      <c r="S29" s="20"/>
      <c r="T29" s="21" t="s">
        <v>374</v>
      </c>
      <c r="U29" s="22"/>
    </row>
    <row r="30" spans="1:21" ht="19.5" customHeight="1" thickBot="1" x14ac:dyDescent="0.2">
      <c r="A30" s="1"/>
      <c r="B30" s="25"/>
      <c r="C30" s="358"/>
      <c r="D30" s="300" t="s">
        <v>105</v>
      </c>
      <c r="E30" s="345"/>
      <c r="F30" s="305" t="s">
        <v>46</v>
      </c>
      <c r="G30" s="345"/>
      <c r="H30" s="201" t="s">
        <v>46</v>
      </c>
      <c r="I30" s="345"/>
      <c r="J30" s="305" t="s">
        <v>46</v>
      </c>
      <c r="K30" s="345"/>
      <c r="L30" s="305" t="s">
        <v>46</v>
      </c>
      <c r="M30" s="345"/>
      <c r="N30" s="305" t="s">
        <v>46</v>
      </c>
      <c r="O30" s="345"/>
      <c r="P30" s="308" t="s">
        <v>105</v>
      </c>
      <c r="Q30" s="348"/>
      <c r="R30" s="228"/>
      <c r="S30" s="20"/>
      <c r="T30" s="21" t="s">
        <v>27</v>
      </c>
      <c r="U30" s="22"/>
    </row>
    <row r="31" spans="1:21" ht="9.7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7"/>
      <c r="T31" s="1"/>
      <c r="U31" s="1"/>
    </row>
    <row r="32" spans="1:21" ht="19.5" customHeight="1" x14ac:dyDescent="0.15">
      <c r="A32" s="1"/>
      <c r="B32" s="5"/>
      <c r="C32" s="349" t="s">
        <v>47</v>
      </c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202"/>
      <c r="S32" s="28"/>
      <c r="T32" s="1"/>
      <c r="U32" s="1"/>
    </row>
    <row r="33" spans="1:21" ht="15" customHeight="1" x14ac:dyDescent="0.15">
      <c r="A33" s="1"/>
      <c r="B33" s="5"/>
      <c r="C33" s="351" t="s">
        <v>333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229"/>
      <c r="S33" s="29"/>
      <c r="T33" s="1"/>
      <c r="U33" s="1"/>
    </row>
    <row r="34" spans="1:21" ht="19.5" customHeight="1" thickBot="1" x14ac:dyDescent="0.2">
      <c r="A34" s="1"/>
      <c r="B34" s="25"/>
      <c r="C34" s="352" t="s">
        <v>48</v>
      </c>
      <c r="D34" s="353"/>
      <c r="E34" s="353"/>
      <c r="F34" s="354"/>
      <c r="G34" s="355" t="s">
        <v>49</v>
      </c>
      <c r="H34" s="355"/>
      <c r="I34" s="355"/>
      <c r="J34" s="355"/>
      <c r="K34" s="355"/>
      <c r="L34" s="355"/>
      <c r="M34" s="355"/>
      <c r="N34" s="355"/>
      <c r="O34" s="355"/>
      <c r="P34" s="355"/>
      <c r="Q34" s="356"/>
      <c r="R34" s="204"/>
      <c r="S34" s="18"/>
      <c r="T34" s="1"/>
      <c r="U34" s="1"/>
    </row>
    <row r="35" spans="1:21" ht="19.5" customHeight="1" thickTop="1" x14ac:dyDescent="0.15">
      <c r="A35" s="1"/>
      <c r="B35" s="25"/>
      <c r="C35" s="314" t="s">
        <v>50</v>
      </c>
      <c r="D35" s="315"/>
      <c r="E35" s="315"/>
      <c r="F35" s="316"/>
      <c r="G35" s="30" t="s">
        <v>1</v>
      </c>
      <c r="H35" s="331" t="s">
        <v>51</v>
      </c>
      <c r="I35" s="331"/>
      <c r="J35" s="331"/>
      <c r="K35" s="331"/>
      <c r="L35" s="331"/>
      <c r="M35" s="331"/>
      <c r="N35" s="331"/>
      <c r="O35" s="331"/>
      <c r="P35" s="331"/>
      <c r="Q35" s="331"/>
      <c r="R35" s="230"/>
      <c r="S35" s="31"/>
      <c r="T35" s="1"/>
      <c r="U35" s="1"/>
    </row>
    <row r="36" spans="1:21" ht="19.5" customHeight="1" x14ac:dyDescent="0.15">
      <c r="A36" s="1"/>
      <c r="B36" s="25"/>
      <c r="C36" s="317"/>
      <c r="D36" s="318"/>
      <c r="E36" s="318"/>
      <c r="F36" s="319"/>
      <c r="G36" s="292" t="s">
        <v>1</v>
      </c>
      <c r="H36" s="332" t="s">
        <v>52</v>
      </c>
      <c r="I36" s="332"/>
      <c r="J36" s="332"/>
      <c r="K36" s="332"/>
      <c r="L36" s="332"/>
      <c r="M36" s="332"/>
      <c r="N36" s="332"/>
      <c r="O36" s="332"/>
      <c r="P36" s="332"/>
      <c r="Q36" s="332"/>
      <c r="R36" s="230"/>
      <c r="S36" s="31"/>
      <c r="T36" s="1"/>
      <c r="U36" s="1"/>
    </row>
    <row r="37" spans="1:21" ht="19.5" customHeight="1" x14ac:dyDescent="0.15">
      <c r="A37" s="1"/>
      <c r="B37" s="5"/>
      <c r="C37" s="314" t="s">
        <v>435</v>
      </c>
      <c r="D37" s="315"/>
      <c r="E37" s="315"/>
      <c r="F37" s="316"/>
      <c r="G37" s="291" t="s">
        <v>1</v>
      </c>
      <c r="H37" s="329" t="s">
        <v>428</v>
      </c>
      <c r="I37" s="329"/>
      <c r="J37" s="329"/>
      <c r="K37" s="329"/>
      <c r="L37" s="329"/>
      <c r="M37" s="329"/>
      <c r="N37" s="329"/>
      <c r="O37" s="329"/>
      <c r="P37" s="329"/>
      <c r="Q37" s="329"/>
      <c r="R37" s="230"/>
      <c r="S37" s="31"/>
      <c r="T37" s="1"/>
      <c r="U37" s="1"/>
    </row>
    <row r="38" spans="1:21" ht="19.5" customHeight="1" x14ac:dyDescent="0.15">
      <c r="A38" s="1"/>
      <c r="B38" s="5"/>
      <c r="C38" s="317"/>
      <c r="D38" s="318"/>
      <c r="E38" s="318"/>
      <c r="F38" s="319"/>
      <c r="G38" s="198" t="s">
        <v>1</v>
      </c>
      <c r="H38" s="330" t="s">
        <v>429</v>
      </c>
      <c r="I38" s="330"/>
      <c r="J38" s="330"/>
      <c r="K38" s="330"/>
      <c r="L38" s="330"/>
      <c r="M38" s="330"/>
      <c r="N38" s="330"/>
      <c r="O38" s="330"/>
      <c r="P38" s="330"/>
      <c r="Q38" s="330"/>
      <c r="R38" s="230"/>
      <c r="S38" s="31"/>
      <c r="T38" s="1"/>
      <c r="U38" s="1"/>
    </row>
    <row r="39" spans="1:21" ht="19.5" customHeight="1" x14ac:dyDescent="0.15">
      <c r="A39" s="1"/>
      <c r="B39" s="5"/>
      <c r="C39" s="311" t="s">
        <v>53</v>
      </c>
      <c r="D39" s="312"/>
      <c r="E39" s="312"/>
      <c r="F39" s="313"/>
      <c r="G39" s="32" t="s">
        <v>1</v>
      </c>
      <c r="H39" s="320" t="s">
        <v>54</v>
      </c>
      <c r="I39" s="321"/>
      <c r="J39" s="321"/>
      <c r="K39" s="321"/>
      <c r="L39" s="321"/>
      <c r="M39" s="321"/>
      <c r="N39" s="321"/>
      <c r="O39" s="321"/>
      <c r="P39" s="321"/>
      <c r="Q39" s="322"/>
      <c r="R39" s="230"/>
      <c r="S39" s="31"/>
      <c r="T39" s="1"/>
      <c r="U39" s="1"/>
    </row>
    <row r="40" spans="1:21" ht="19.5" customHeight="1" x14ac:dyDescent="0.15">
      <c r="A40" s="1"/>
      <c r="B40" s="5"/>
      <c r="C40" s="314"/>
      <c r="D40" s="315"/>
      <c r="E40" s="315"/>
      <c r="F40" s="316"/>
      <c r="G40" s="33" t="s">
        <v>1</v>
      </c>
      <c r="H40" s="323" t="s">
        <v>55</v>
      </c>
      <c r="I40" s="324"/>
      <c r="J40" s="324"/>
      <c r="K40" s="324"/>
      <c r="L40" s="324"/>
      <c r="M40" s="324"/>
      <c r="N40" s="324"/>
      <c r="O40" s="324"/>
      <c r="P40" s="324"/>
      <c r="Q40" s="325"/>
      <c r="R40" s="230"/>
      <c r="S40" s="31"/>
      <c r="T40" s="1"/>
      <c r="U40" s="1"/>
    </row>
    <row r="41" spans="1:21" ht="19.5" customHeight="1" x14ac:dyDescent="0.15">
      <c r="A41" s="1"/>
      <c r="B41" s="5"/>
      <c r="C41" s="314"/>
      <c r="D41" s="315"/>
      <c r="E41" s="315"/>
      <c r="F41" s="316"/>
      <c r="G41" s="33" t="s">
        <v>1</v>
      </c>
      <c r="H41" s="323" t="s">
        <v>56</v>
      </c>
      <c r="I41" s="324"/>
      <c r="J41" s="324"/>
      <c r="K41" s="324"/>
      <c r="L41" s="324"/>
      <c r="M41" s="324"/>
      <c r="N41" s="324"/>
      <c r="O41" s="324"/>
      <c r="P41" s="324"/>
      <c r="Q41" s="325"/>
      <c r="R41" s="230"/>
      <c r="S41" s="31"/>
      <c r="T41" s="1"/>
      <c r="U41" s="1"/>
    </row>
    <row r="42" spans="1:21" ht="19.5" customHeight="1" x14ac:dyDescent="0.15">
      <c r="A42" s="1"/>
      <c r="B42" s="5"/>
      <c r="C42" s="314"/>
      <c r="D42" s="315"/>
      <c r="E42" s="315"/>
      <c r="F42" s="316"/>
      <c r="G42" s="33" t="s">
        <v>1</v>
      </c>
      <c r="H42" s="323" t="s">
        <v>57</v>
      </c>
      <c r="I42" s="324"/>
      <c r="J42" s="324"/>
      <c r="K42" s="324"/>
      <c r="L42" s="324"/>
      <c r="M42" s="324"/>
      <c r="N42" s="324"/>
      <c r="O42" s="324"/>
      <c r="P42" s="324"/>
      <c r="Q42" s="325"/>
      <c r="R42" s="230"/>
      <c r="S42" s="31"/>
      <c r="T42" s="1"/>
      <c r="U42" s="1"/>
    </row>
    <row r="43" spans="1:21" ht="19.5" customHeight="1" x14ac:dyDescent="0.15">
      <c r="A43" s="1"/>
      <c r="B43" s="5"/>
      <c r="C43" s="314"/>
      <c r="D43" s="315"/>
      <c r="E43" s="315"/>
      <c r="F43" s="316"/>
      <c r="G43" s="33" t="s">
        <v>1</v>
      </c>
      <c r="H43" s="323" t="s">
        <v>58</v>
      </c>
      <c r="I43" s="324"/>
      <c r="J43" s="324"/>
      <c r="K43" s="324"/>
      <c r="L43" s="324"/>
      <c r="M43" s="324"/>
      <c r="N43" s="324"/>
      <c r="O43" s="324"/>
      <c r="P43" s="333"/>
      <c r="Q43" s="325"/>
      <c r="R43" s="230"/>
      <c r="S43" s="31"/>
      <c r="T43" s="1"/>
      <c r="U43" s="1"/>
    </row>
    <row r="44" spans="1:21" ht="19.5" customHeight="1" x14ac:dyDescent="0.15">
      <c r="A44" s="1"/>
      <c r="B44" s="5"/>
      <c r="C44" s="317"/>
      <c r="D44" s="318"/>
      <c r="E44" s="318"/>
      <c r="F44" s="319"/>
      <c r="G44" s="34" t="s">
        <v>1</v>
      </c>
      <c r="H44" s="334" t="s">
        <v>59</v>
      </c>
      <c r="I44" s="335"/>
      <c r="J44" s="335"/>
      <c r="K44" s="335"/>
      <c r="L44" s="335"/>
      <c r="M44" s="335"/>
      <c r="N44" s="335"/>
      <c r="O44" s="335"/>
      <c r="P44" s="335"/>
      <c r="Q44" s="336"/>
      <c r="R44" s="230"/>
      <c r="S44" s="31"/>
      <c r="T44" s="1"/>
      <c r="U44" s="1"/>
    </row>
    <row r="45" spans="1:21" ht="19.5" customHeight="1" x14ac:dyDescent="0.15">
      <c r="A45" s="1"/>
      <c r="B45" s="5"/>
      <c r="C45" s="314" t="s">
        <v>430</v>
      </c>
      <c r="D45" s="315"/>
      <c r="E45" s="315"/>
      <c r="F45" s="316"/>
      <c r="G45" s="291" t="s">
        <v>1</v>
      </c>
      <c r="H45" s="329" t="s">
        <v>428</v>
      </c>
      <c r="I45" s="329"/>
      <c r="J45" s="329"/>
      <c r="K45" s="329"/>
      <c r="L45" s="329"/>
      <c r="M45" s="329"/>
      <c r="N45" s="329"/>
      <c r="O45" s="329"/>
      <c r="P45" s="329"/>
      <c r="Q45" s="329"/>
      <c r="R45" s="230"/>
      <c r="S45" s="31"/>
      <c r="T45" s="1"/>
      <c r="U45" s="1"/>
    </row>
    <row r="46" spans="1:21" ht="19.5" customHeight="1" x14ac:dyDescent="0.15">
      <c r="A46" s="1"/>
      <c r="B46" s="5"/>
      <c r="C46" s="317"/>
      <c r="D46" s="318"/>
      <c r="E46" s="318"/>
      <c r="F46" s="319"/>
      <c r="G46" s="198" t="s">
        <v>1</v>
      </c>
      <c r="H46" s="330" t="s">
        <v>431</v>
      </c>
      <c r="I46" s="330"/>
      <c r="J46" s="330"/>
      <c r="K46" s="330"/>
      <c r="L46" s="330"/>
      <c r="M46" s="330"/>
      <c r="N46" s="330"/>
      <c r="O46" s="330"/>
      <c r="P46" s="330"/>
      <c r="Q46" s="330"/>
      <c r="R46" s="230"/>
      <c r="S46" s="31"/>
      <c r="T46" s="1"/>
      <c r="U46" s="1"/>
    </row>
    <row r="47" spans="1:21" ht="19.5" customHeight="1" x14ac:dyDescent="0.15">
      <c r="A47" s="1"/>
      <c r="B47" s="5"/>
      <c r="C47" s="314" t="s">
        <v>433</v>
      </c>
      <c r="D47" s="315"/>
      <c r="E47" s="315"/>
      <c r="F47" s="316"/>
      <c r="G47" s="291" t="s">
        <v>1</v>
      </c>
      <c r="H47" s="329" t="s">
        <v>428</v>
      </c>
      <c r="I47" s="329"/>
      <c r="J47" s="329"/>
      <c r="K47" s="329"/>
      <c r="L47" s="329"/>
      <c r="M47" s="329"/>
      <c r="N47" s="329"/>
      <c r="O47" s="329"/>
      <c r="P47" s="329"/>
      <c r="Q47" s="329"/>
      <c r="R47" s="230"/>
      <c r="S47" s="31"/>
      <c r="T47" s="1"/>
      <c r="U47" s="1"/>
    </row>
    <row r="48" spans="1:21" ht="19.5" customHeight="1" x14ac:dyDescent="0.15">
      <c r="A48" s="1"/>
      <c r="B48" s="5"/>
      <c r="C48" s="314"/>
      <c r="D48" s="315"/>
      <c r="E48" s="315"/>
      <c r="F48" s="316"/>
      <c r="G48" s="291" t="s">
        <v>1</v>
      </c>
      <c r="H48" s="329" t="s">
        <v>434</v>
      </c>
      <c r="I48" s="329"/>
      <c r="J48" s="329"/>
      <c r="K48" s="329"/>
      <c r="L48" s="329"/>
      <c r="M48" s="329"/>
      <c r="N48" s="329"/>
      <c r="O48" s="329"/>
      <c r="P48" s="329"/>
      <c r="Q48" s="329"/>
      <c r="R48" s="230"/>
      <c r="S48" s="31"/>
      <c r="T48" s="1"/>
      <c r="U48" s="1"/>
    </row>
    <row r="49" spans="1:21" ht="19.5" customHeight="1" x14ac:dyDescent="0.15">
      <c r="A49" s="1"/>
      <c r="B49" s="5"/>
      <c r="C49" s="317"/>
      <c r="D49" s="318"/>
      <c r="E49" s="318"/>
      <c r="F49" s="319"/>
      <c r="G49" s="198" t="s">
        <v>1</v>
      </c>
      <c r="H49" s="330" t="s">
        <v>431</v>
      </c>
      <c r="I49" s="330"/>
      <c r="J49" s="330"/>
      <c r="K49" s="330"/>
      <c r="L49" s="330"/>
      <c r="M49" s="330"/>
      <c r="N49" s="330"/>
      <c r="O49" s="330"/>
      <c r="P49" s="330"/>
      <c r="Q49" s="330"/>
      <c r="R49" s="192"/>
      <c r="S49" s="31"/>
      <c r="T49" s="1"/>
      <c r="U49" s="1"/>
    </row>
    <row r="50" spans="1:21" ht="19.5" customHeight="1" x14ac:dyDescent="0.15">
      <c r="A50" s="1"/>
      <c r="B50" s="5"/>
      <c r="C50" s="314" t="s">
        <v>436</v>
      </c>
      <c r="D50" s="315"/>
      <c r="E50" s="315"/>
      <c r="F50" s="316"/>
      <c r="G50" s="291" t="s">
        <v>1</v>
      </c>
      <c r="H50" s="329" t="s">
        <v>429</v>
      </c>
      <c r="I50" s="329"/>
      <c r="J50" s="329"/>
      <c r="K50" s="329"/>
      <c r="L50" s="329"/>
      <c r="M50" s="329"/>
      <c r="N50" s="329"/>
      <c r="O50" s="329"/>
      <c r="P50" s="329"/>
      <c r="Q50" s="329"/>
      <c r="R50" s="192"/>
      <c r="S50" s="31"/>
      <c r="T50" s="1"/>
      <c r="U50" s="1"/>
    </row>
    <row r="51" spans="1:21" ht="19.5" customHeight="1" x14ac:dyDescent="0.15">
      <c r="A51" s="1"/>
      <c r="B51" s="5"/>
      <c r="C51" s="317"/>
      <c r="D51" s="318"/>
      <c r="E51" s="318"/>
      <c r="F51" s="319"/>
      <c r="G51" s="198" t="s">
        <v>1</v>
      </c>
      <c r="H51" s="330" t="s">
        <v>431</v>
      </c>
      <c r="I51" s="330"/>
      <c r="J51" s="330"/>
      <c r="K51" s="330"/>
      <c r="L51" s="330"/>
      <c r="M51" s="330"/>
      <c r="N51" s="330"/>
      <c r="O51" s="330"/>
      <c r="P51" s="330"/>
      <c r="Q51" s="330"/>
      <c r="R51" s="192"/>
      <c r="S51" s="31"/>
      <c r="T51" s="1"/>
      <c r="U51" s="1"/>
    </row>
    <row r="52" spans="1:21" ht="19.5" customHeight="1" x14ac:dyDescent="0.15">
      <c r="A52" s="1"/>
      <c r="B52" s="5"/>
      <c r="C52" s="314" t="s">
        <v>437</v>
      </c>
      <c r="D52" s="315"/>
      <c r="E52" s="315"/>
      <c r="F52" s="316"/>
      <c r="G52" s="291" t="s">
        <v>1</v>
      </c>
      <c r="H52" s="329" t="s">
        <v>429</v>
      </c>
      <c r="I52" s="329"/>
      <c r="J52" s="329"/>
      <c r="K52" s="329"/>
      <c r="L52" s="329"/>
      <c r="M52" s="329"/>
      <c r="N52" s="329"/>
      <c r="O52" s="329"/>
      <c r="P52" s="329"/>
      <c r="Q52" s="329"/>
      <c r="R52" s="192"/>
      <c r="S52" s="31"/>
      <c r="T52" s="1"/>
      <c r="U52" s="1"/>
    </row>
    <row r="53" spans="1:21" ht="19.5" customHeight="1" x14ac:dyDescent="0.15">
      <c r="A53" s="1"/>
      <c r="B53" s="5"/>
      <c r="C53" s="317"/>
      <c r="D53" s="318"/>
      <c r="E53" s="318"/>
      <c r="F53" s="319"/>
      <c r="G53" s="198" t="s">
        <v>1</v>
      </c>
      <c r="H53" s="330" t="s">
        <v>431</v>
      </c>
      <c r="I53" s="330"/>
      <c r="J53" s="330"/>
      <c r="K53" s="330"/>
      <c r="L53" s="330"/>
      <c r="M53" s="330"/>
      <c r="N53" s="330"/>
      <c r="O53" s="330"/>
      <c r="P53" s="330"/>
      <c r="Q53" s="330"/>
      <c r="R53" s="192"/>
      <c r="S53" s="31"/>
      <c r="T53" s="1"/>
      <c r="U53" s="1"/>
    </row>
    <row r="54" spans="1:21" ht="19.5" customHeight="1" x14ac:dyDescent="0.15">
      <c r="A54" s="1"/>
      <c r="B54" s="5"/>
      <c r="C54" s="314" t="s">
        <v>60</v>
      </c>
      <c r="D54" s="315"/>
      <c r="E54" s="315"/>
      <c r="F54" s="316"/>
      <c r="G54" s="291" t="s">
        <v>1</v>
      </c>
      <c r="H54" s="329" t="s">
        <v>428</v>
      </c>
      <c r="I54" s="329"/>
      <c r="J54" s="329"/>
      <c r="K54" s="329"/>
      <c r="L54" s="329"/>
      <c r="M54" s="329"/>
      <c r="N54" s="329"/>
      <c r="O54" s="329"/>
      <c r="P54" s="329"/>
      <c r="Q54" s="329"/>
      <c r="R54" s="192"/>
      <c r="S54" s="31"/>
      <c r="T54" s="1"/>
      <c r="U54" s="1"/>
    </row>
    <row r="55" spans="1:21" ht="19.5" customHeight="1" x14ac:dyDescent="0.15">
      <c r="A55" s="1"/>
      <c r="B55" s="5"/>
      <c r="C55" s="314"/>
      <c r="D55" s="315"/>
      <c r="E55" s="315"/>
      <c r="F55" s="316"/>
      <c r="G55" s="291" t="s">
        <v>1</v>
      </c>
      <c r="H55" s="329" t="s">
        <v>429</v>
      </c>
      <c r="I55" s="329"/>
      <c r="J55" s="329"/>
      <c r="K55" s="329"/>
      <c r="L55" s="329"/>
      <c r="M55" s="329"/>
      <c r="N55" s="329"/>
      <c r="O55" s="329"/>
      <c r="P55" s="329"/>
      <c r="Q55" s="329"/>
      <c r="R55" s="192"/>
      <c r="S55" s="31"/>
      <c r="T55" s="1"/>
      <c r="U55" s="1"/>
    </row>
    <row r="56" spans="1:21" ht="19.5" customHeight="1" x14ac:dyDescent="0.15">
      <c r="A56" s="1"/>
      <c r="B56" s="5"/>
      <c r="C56" s="317"/>
      <c r="D56" s="318"/>
      <c r="E56" s="318"/>
      <c r="F56" s="319"/>
      <c r="G56" s="198" t="s">
        <v>1</v>
      </c>
      <c r="H56" s="330" t="s">
        <v>431</v>
      </c>
      <c r="I56" s="330"/>
      <c r="J56" s="330"/>
      <c r="K56" s="330"/>
      <c r="L56" s="330"/>
      <c r="M56" s="330"/>
      <c r="N56" s="330"/>
      <c r="O56" s="330"/>
      <c r="P56" s="330"/>
      <c r="Q56" s="330"/>
      <c r="R56" s="192"/>
      <c r="S56" s="31"/>
      <c r="T56" s="1"/>
      <c r="U56" s="1"/>
    </row>
    <row r="57" spans="1:21" ht="19.5" customHeight="1" x14ac:dyDescent="0.15">
      <c r="A57" s="1"/>
      <c r="B57" s="5"/>
      <c r="C57" s="311" t="s">
        <v>61</v>
      </c>
      <c r="D57" s="312"/>
      <c r="E57" s="312"/>
      <c r="F57" s="313"/>
      <c r="G57" s="35" t="s">
        <v>1</v>
      </c>
      <c r="H57" s="320" t="s">
        <v>62</v>
      </c>
      <c r="I57" s="321"/>
      <c r="J57" s="321"/>
      <c r="K57" s="321"/>
      <c r="L57" s="321"/>
      <c r="M57" s="321"/>
      <c r="N57" s="321"/>
      <c r="O57" s="321"/>
      <c r="P57" s="321"/>
      <c r="Q57" s="322"/>
      <c r="R57" s="1"/>
      <c r="S57" s="17"/>
      <c r="T57" s="1"/>
      <c r="U57" s="1"/>
    </row>
    <row r="58" spans="1:21" ht="19.5" customHeight="1" x14ac:dyDescent="0.15">
      <c r="A58" s="1"/>
      <c r="B58" s="5"/>
      <c r="C58" s="314"/>
      <c r="D58" s="315"/>
      <c r="E58" s="315"/>
      <c r="F58" s="316"/>
      <c r="G58" s="36" t="s">
        <v>1</v>
      </c>
      <c r="H58" s="323" t="s">
        <v>63</v>
      </c>
      <c r="I58" s="324"/>
      <c r="J58" s="324"/>
      <c r="K58" s="324"/>
      <c r="L58" s="324"/>
      <c r="M58" s="324"/>
      <c r="N58" s="324"/>
      <c r="O58" s="324"/>
      <c r="P58" s="324"/>
      <c r="Q58" s="325"/>
      <c r="R58" s="1"/>
      <c r="S58" s="17"/>
      <c r="T58" s="1"/>
      <c r="U58" s="1"/>
    </row>
    <row r="59" spans="1:21" ht="19.5" customHeight="1" x14ac:dyDescent="0.15">
      <c r="B59" s="290"/>
      <c r="C59" s="317"/>
      <c r="D59" s="318"/>
      <c r="E59" s="318"/>
      <c r="F59" s="319"/>
      <c r="G59" s="34" t="s">
        <v>1</v>
      </c>
      <c r="H59" s="326" t="s">
        <v>64</v>
      </c>
      <c r="I59" s="327"/>
      <c r="J59" s="327"/>
      <c r="K59" s="327"/>
      <c r="L59" s="327"/>
      <c r="M59" s="327"/>
      <c r="N59" s="327"/>
      <c r="O59" s="327"/>
      <c r="P59" s="327"/>
      <c r="Q59" s="328"/>
      <c r="S59" s="293"/>
    </row>
    <row r="60" spans="1:21" ht="19.5" customHeight="1" thickBot="1" x14ac:dyDescent="0.2">
      <c r="B60" s="290"/>
      <c r="S60" s="293"/>
    </row>
    <row r="61" spans="1:21" ht="13.5" customHeight="1" thickTop="1" x14ac:dyDescent="0.15"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</row>
    <row r="62" spans="1:21" ht="13.5" customHeight="1" x14ac:dyDescent="0.15"/>
    <row r="63" spans="1:21" ht="13.5" customHeight="1" x14ac:dyDescent="0.15"/>
  </sheetData>
  <sheetProtection sheet="1" objects="1" scenarios="1"/>
  <mergeCells count="101">
    <mergeCell ref="C8:G11"/>
    <mergeCell ref="I8:Q8"/>
    <mergeCell ref="H9:Q9"/>
    <mergeCell ref="H10:Q10"/>
    <mergeCell ref="I11:L11"/>
    <mergeCell ref="N11:Q11"/>
    <mergeCell ref="C3:Q3"/>
    <mergeCell ref="C5:Q5"/>
    <mergeCell ref="C6:G6"/>
    <mergeCell ref="H6:Q6"/>
    <mergeCell ref="C7:G7"/>
    <mergeCell ref="H7:Q7"/>
    <mergeCell ref="Q21:Q22"/>
    <mergeCell ref="D18:E18"/>
    <mergeCell ref="F18:G18"/>
    <mergeCell ref="H18:I18"/>
    <mergeCell ref="J18:K18"/>
    <mergeCell ref="L18:M18"/>
    <mergeCell ref="N18:O18"/>
    <mergeCell ref="C12:Q12"/>
    <mergeCell ref="C16:C19"/>
    <mergeCell ref="D16:Q16"/>
    <mergeCell ref="D17:E17"/>
    <mergeCell ref="F17:G17"/>
    <mergeCell ref="H17:I17"/>
    <mergeCell ref="J17:K17"/>
    <mergeCell ref="L17:M17"/>
    <mergeCell ref="N17:O17"/>
    <mergeCell ref="P17:Q17"/>
    <mergeCell ref="P18:Q18"/>
    <mergeCell ref="D19:Q19"/>
    <mergeCell ref="O29:O30"/>
    <mergeCell ref="Q29:Q30"/>
    <mergeCell ref="C32:Q32"/>
    <mergeCell ref="C33:Q33"/>
    <mergeCell ref="C34:F34"/>
    <mergeCell ref="G34:Q34"/>
    <mergeCell ref="C29:C30"/>
    <mergeCell ref="E29:E30"/>
    <mergeCell ref="G29:G30"/>
    <mergeCell ref="I29:I30"/>
    <mergeCell ref="K29:K30"/>
    <mergeCell ref="M29:M30"/>
    <mergeCell ref="C24:C27"/>
    <mergeCell ref="D24:Q24"/>
    <mergeCell ref="D25:E25"/>
    <mergeCell ref="F25:G25"/>
    <mergeCell ref="H25:I25"/>
    <mergeCell ref="J25:K25"/>
    <mergeCell ref="L25:M25"/>
    <mergeCell ref="N25:O25"/>
    <mergeCell ref="C21:C22"/>
    <mergeCell ref="E21:E22"/>
    <mergeCell ref="G21:G22"/>
    <mergeCell ref="I21:I22"/>
    <mergeCell ref="K21:K22"/>
    <mergeCell ref="M21:M22"/>
    <mergeCell ref="D27:Q27"/>
    <mergeCell ref="P25:Q25"/>
    <mergeCell ref="D26:E26"/>
    <mergeCell ref="F26:G26"/>
    <mergeCell ref="H26:I26"/>
    <mergeCell ref="J26:K26"/>
    <mergeCell ref="L26:M26"/>
    <mergeCell ref="N26:O26"/>
    <mergeCell ref="P26:Q26"/>
    <mergeCell ref="O21:O22"/>
    <mergeCell ref="C50:F51"/>
    <mergeCell ref="H50:Q50"/>
    <mergeCell ref="H51:Q51"/>
    <mergeCell ref="C52:F53"/>
    <mergeCell ref="C35:F36"/>
    <mergeCell ref="H35:Q35"/>
    <mergeCell ref="H36:Q36"/>
    <mergeCell ref="C37:F38"/>
    <mergeCell ref="H37:Q37"/>
    <mergeCell ref="H38:Q38"/>
    <mergeCell ref="C39:F44"/>
    <mergeCell ref="H39:Q39"/>
    <mergeCell ref="H40:Q40"/>
    <mergeCell ref="H41:Q41"/>
    <mergeCell ref="H42:Q42"/>
    <mergeCell ref="H43:Q43"/>
    <mergeCell ref="H44:Q44"/>
    <mergeCell ref="C45:F46"/>
    <mergeCell ref="H45:Q45"/>
    <mergeCell ref="H46:Q46"/>
    <mergeCell ref="C47:F49"/>
    <mergeCell ref="H47:Q47"/>
    <mergeCell ref="H49:Q49"/>
    <mergeCell ref="H48:Q48"/>
    <mergeCell ref="C57:F59"/>
    <mergeCell ref="H57:Q57"/>
    <mergeCell ref="H58:Q58"/>
    <mergeCell ref="H59:Q59"/>
    <mergeCell ref="H52:Q52"/>
    <mergeCell ref="H53:Q53"/>
    <mergeCell ref="C54:F56"/>
    <mergeCell ref="H54:Q54"/>
    <mergeCell ref="H55:Q55"/>
    <mergeCell ref="H56:Q56"/>
  </mergeCells>
  <phoneticPr fontId="1"/>
  <pageMargins left="0.70866141732283472" right="0.70866141732283472" top="0.15748031496062992" bottom="0.15748031496062992" header="0.31496062992125984" footer="0.31496062992125984"/>
  <pageSetup paperSize="9" scale="53" orientation="portrait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6"/>
  <sheetViews>
    <sheetView workbookViewId="0">
      <selection activeCell="W28" sqref="W28"/>
    </sheetView>
  </sheetViews>
  <sheetFormatPr defaultRowHeight="13.5" x14ac:dyDescent="0.15"/>
  <cols>
    <col min="1" max="2" width="2.625" customWidth="1"/>
    <col min="3" max="18" width="6.375" customWidth="1"/>
    <col min="19" max="19" width="0.625" customWidth="1"/>
    <col min="20" max="20" width="2.625" customWidth="1"/>
  </cols>
  <sheetData>
    <row r="1" spans="1:23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1"/>
      <c r="V2" s="1"/>
      <c r="W2" s="1"/>
    </row>
    <row r="3" spans="1:23" ht="24.75" customHeight="1" x14ac:dyDescent="0.15">
      <c r="A3" s="1"/>
      <c r="B3" s="5"/>
      <c r="C3" s="479" t="s">
        <v>308</v>
      </c>
      <c r="D3" s="479"/>
      <c r="E3" s="479"/>
      <c r="F3" s="479"/>
      <c r="G3" s="479"/>
      <c r="H3" s="479"/>
      <c r="I3" s="479"/>
      <c r="J3" s="479"/>
      <c r="K3" s="478" t="str">
        <f>"試験所："&amp;化学分析!$H$6</f>
        <v>試験所：-</v>
      </c>
      <c r="L3" s="478"/>
      <c r="M3" s="478"/>
      <c r="N3" s="478"/>
      <c r="O3" s="478"/>
      <c r="P3" s="478"/>
      <c r="Q3" s="478"/>
      <c r="R3" s="478"/>
      <c r="S3" s="1"/>
      <c r="T3" s="17"/>
      <c r="U3" s="1"/>
      <c r="V3" s="1"/>
      <c r="W3" s="1"/>
    </row>
    <row r="4" spans="1:23" ht="19.5" customHeight="1" x14ac:dyDescent="0.15">
      <c r="A4" s="1"/>
      <c r="B4" s="5"/>
      <c r="C4" s="16" t="s">
        <v>302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7"/>
      <c r="U4" s="1"/>
      <c r="V4" s="1"/>
      <c r="W4" s="1"/>
    </row>
    <row r="5" spans="1:23" ht="12" customHeight="1" x14ac:dyDescent="0.15">
      <c r="A5" s="1"/>
      <c r="B5" s="5"/>
      <c r="C5" s="337"/>
      <c r="D5" s="430" t="s">
        <v>65</v>
      </c>
      <c r="E5" s="432" t="s">
        <v>66</v>
      </c>
      <c r="F5" s="432"/>
      <c r="G5" s="432"/>
      <c r="H5" s="432"/>
      <c r="I5" s="441" t="s">
        <v>67</v>
      </c>
      <c r="J5" s="442"/>
      <c r="K5" s="442"/>
      <c r="L5" s="442"/>
      <c r="M5" s="442"/>
      <c r="N5" s="442"/>
      <c r="O5" s="442"/>
      <c r="P5" s="442"/>
      <c r="Q5" s="443"/>
      <c r="R5" s="433" t="s">
        <v>68</v>
      </c>
      <c r="S5" s="1"/>
      <c r="T5" s="17"/>
      <c r="U5" s="1"/>
      <c r="V5" s="1"/>
      <c r="W5" s="1"/>
    </row>
    <row r="6" spans="1:23" ht="12" customHeight="1" x14ac:dyDescent="0.15">
      <c r="A6" s="1"/>
      <c r="B6" s="5"/>
      <c r="C6" s="338"/>
      <c r="D6" s="430"/>
      <c r="E6" s="434" t="s">
        <v>69</v>
      </c>
      <c r="F6" s="435"/>
      <c r="G6" s="437" t="s">
        <v>70</v>
      </c>
      <c r="H6" s="437"/>
      <c r="I6" s="438" t="s">
        <v>71</v>
      </c>
      <c r="J6" s="438" t="s">
        <v>72</v>
      </c>
      <c r="K6" s="438" t="s">
        <v>73</v>
      </c>
      <c r="L6" s="444" t="s">
        <v>377</v>
      </c>
      <c r="M6" s="445"/>
      <c r="N6" s="439" t="s">
        <v>74</v>
      </c>
      <c r="O6" s="439"/>
      <c r="P6" s="439" t="s">
        <v>75</v>
      </c>
      <c r="Q6" s="439"/>
      <c r="R6" s="433"/>
      <c r="S6" s="1"/>
      <c r="T6" s="17"/>
      <c r="U6" s="1"/>
      <c r="V6" s="1"/>
      <c r="W6" s="1"/>
    </row>
    <row r="7" spans="1:23" ht="12" customHeight="1" x14ac:dyDescent="0.15">
      <c r="A7" s="1"/>
      <c r="B7" s="5"/>
      <c r="C7" s="338"/>
      <c r="D7" s="431"/>
      <c r="E7" s="436"/>
      <c r="F7" s="436"/>
      <c r="G7" s="436"/>
      <c r="H7" s="436"/>
      <c r="I7" s="431"/>
      <c r="J7" s="431"/>
      <c r="K7" s="431"/>
      <c r="L7" s="338" t="s">
        <v>378</v>
      </c>
      <c r="M7" s="338" t="s">
        <v>379</v>
      </c>
      <c r="N7" s="41" t="s">
        <v>76</v>
      </c>
      <c r="O7" s="41" t="s">
        <v>77</v>
      </c>
      <c r="P7" s="42" t="s">
        <v>78</v>
      </c>
      <c r="Q7" s="41" t="s">
        <v>79</v>
      </c>
      <c r="R7" s="433"/>
      <c r="S7" s="1"/>
      <c r="T7" s="17"/>
      <c r="U7" s="1"/>
      <c r="V7" s="1"/>
      <c r="W7" s="1"/>
    </row>
    <row r="8" spans="1:23" ht="12" customHeight="1" x14ac:dyDescent="0.15">
      <c r="A8" s="1"/>
      <c r="B8" s="5"/>
      <c r="C8" s="339"/>
      <c r="D8" s="43" t="s">
        <v>80</v>
      </c>
      <c r="E8" s="440" t="s">
        <v>81</v>
      </c>
      <c r="F8" s="440"/>
      <c r="G8" s="362" t="s">
        <v>82</v>
      </c>
      <c r="H8" s="362"/>
      <c r="I8" s="42" t="s">
        <v>24</v>
      </c>
      <c r="J8" s="146" t="s">
        <v>83</v>
      </c>
      <c r="K8" s="146" t="s">
        <v>83</v>
      </c>
      <c r="L8" s="339"/>
      <c r="M8" s="339"/>
      <c r="N8" s="42" t="s">
        <v>84</v>
      </c>
      <c r="O8" s="42" t="s">
        <v>85</v>
      </c>
      <c r="P8" s="362" t="s">
        <v>86</v>
      </c>
      <c r="Q8" s="362"/>
      <c r="R8" s="432"/>
      <c r="S8" s="1"/>
      <c r="T8" s="17"/>
      <c r="U8" s="1"/>
      <c r="V8" s="1"/>
      <c r="W8" s="1"/>
    </row>
    <row r="9" spans="1:23" ht="12" customHeight="1" thickBot="1" x14ac:dyDescent="0.2">
      <c r="A9" s="1"/>
      <c r="B9" s="5"/>
      <c r="C9" s="45" t="s">
        <v>87</v>
      </c>
      <c r="D9" s="152" t="s">
        <v>26</v>
      </c>
      <c r="E9" s="446" t="s">
        <v>88</v>
      </c>
      <c r="F9" s="447"/>
      <c r="G9" s="446" t="s">
        <v>89</v>
      </c>
      <c r="H9" s="447"/>
      <c r="I9" s="45" t="s">
        <v>89</v>
      </c>
      <c r="J9" s="149" t="s">
        <v>279</v>
      </c>
      <c r="K9" s="149" t="s">
        <v>279</v>
      </c>
      <c r="L9" s="455" t="s">
        <v>381</v>
      </c>
      <c r="M9" s="456"/>
      <c r="N9" s="45" t="s">
        <v>89</v>
      </c>
      <c r="O9" s="45" t="s">
        <v>90</v>
      </c>
      <c r="P9" s="45" t="s">
        <v>89</v>
      </c>
      <c r="Q9" s="45" t="s">
        <v>89</v>
      </c>
      <c r="R9" s="46" t="s">
        <v>91</v>
      </c>
      <c r="S9" s="1"/>
      <c r="T9" s="17"/>
      <c r="U9" s="1"/>
      <c r="V9" s="1"/>
      <c r="W9" s="1"/>
    </row>
    <row r="10" spans="1:23" ht="19.5" customHeight="1" thickTop="1" x14ac:dyDescent="0.15">
      <c r="A10" s="1"/>
      <c r="B10" s="5"/>
      <c r="C10" s="47"/>
      <c r="D10" s="186" t="s">
        <v>336</v>
      </c>
      <c r="E10" s="448" t="s">
        <v>1</v>
      </c>
      <c r="F10" s="449"/>
      <c r="G10" s="450" t="s">
        <v>337</v>
      </c>
      <c r="H10" s="451"/>
      <c r="I10" s="48" t="s">
        <v>1</v>
      </c>
      <c r="J10" s="49" t="s">
        <v>1</v>
      </c>
      <c r="K10" s="49" t="s">
        <v>1</v>
      </c>
      <c r="L10" s="51" t="s">
        <v>380</v>
      </c>
      <c r="M10" s="51" t="s">
        <v>380</v>
      </c>
      <c r="N10" s="187" t="s">
        <v>1</v>
      </c>
      <c r="O10" s="50" t="s">
        <v>1</v>
      </c>
      <c r="P10" s="187" t="s">
        <v>1</v>
      </c>
      <c r="Q10" s="187" t="s">
        <v>1</v>
      </c>
      <c r="R10" s="51" t="s">
        <v>1</v>
      </c>
      <c r="S10" s="193"/>
      <c r="T10" s="52"/>
      <c r="U10" s="21" t="s">
        <v>364</v>
      </c>
      <c r="V10" s="53"/>
      <c r="W10" s="53"/>
    </row>
    <row r="11" spans="1:23" ht="9.75" customHeight="1" x14ac:dyDescent="0.15">
      <c r="A11" s="1"/>
      <c r="B11" s="5"/>
      <c r="C11" s="158"/>
      <c r="D11" s="27"/>
      <c r="E11" s="153"/>
      <c r="F11" s="154"/>
      <c r="G11" s="155"/>
      <c r="H11" s="155"/>
      <c r="I11" s="155"/>
      <c r="J11" s="156"/>
      <c r="K11" s="156"/>
      <c r="L11" s="156"/>
      <c r="M11" s="156"/>
      <c r="N11" s="155"/>
      <c r="O11" s="154"/>
      <c r="P11" s="155"/>
      <c r="Q11" s="155"/>
      <c r="R11" s="157"/>
      <c r="S11" s="193"/>
      <c r="T11" s="52"/>
      <c r="U11" s="196" t="s">
        <v>365</v>
      </c>
      <c r="V11" s="53"/>
      <c r="W11" s="53"/>
    </row>
    <row r="12" spans="1:23" ht="19.5" customHeight="1" x14ac:dyDescent="0.15">
      <c r="A12" s="1"/>
      <c r="B12" s="5"/>
      <c r="C12" s="16" t="s">
        <v>306</v>
      </c>
      <c r="D12" s="27"/>
      <c r="E12" s="153"/>
      <c r="F12" s="154"/>
      <c r="G12" s="155"/>
      <c r="H12" s="155"/>
      <c r="I12" s="155"/>
      <c r="J12" s="156"/>
      <c r="K12" s="156"/>
      <c r="L12" s="156"/>
      <c r="M12" s="156"/>
      <c r="N12" s="155"/>
      <c r="O12" s="154"/>
      <c r="P12" s="155"/>
      <c r="Q12" s="155"/>
      <c r="R12" s="157"/>
      <c r="S12" s="193"/>
      <c r="T12" s="52"/>
      <c r="U12" s="21" t="s">
        <v>363</v>
      </c>
      <c r="V12" s="53"/>
      <c r="W12" s="53"/>
    </row>
    <row r="13" spans="1:23" ht="15" customHeight="1" x14ac:dyDescent="0.15">
      <c r="A13" s="1"/>
      <c r="B13" s="5"/>
      <c r="C13" s="148" t="s">
        <v>303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48" t="s">
        <v>297</v>
      </c>
      <c r="R13" s="1"/>
      <c r="S13" s="1"/>
      <c r="T13" s="17"/>
      <c r="U13" s="21" t="s">
        <v>290</v>
      </c>
      <c r="V13" s="53"/>
      <c r="W13" s="53"/>
    </row>
    <row r="14" spans="1:23" ht="12" customHeight="1" x14ac:dyDescent="0.15">
      <c r="A14" s="1"/>
      <c r="B14" s="5"/>
      <c r="C14" s="431"/>
      <c r="D14" s="452" t="s">
        <v>304</v>
      </c>
      <c r="E14" s="453"/>
      <c r="F14" s="453"/>
      <c r="G14" s="453"/>
      <c r="H14" s="453"/>
      <c r="I14" s="453"/>
      <c r="J14" s="453"/>
      <c r="K14" s="453"/>
      <c r="L14" s="454"/>
      <c r="M14" s="80"/>
      <c r="N14" s="80"/>
      <c r="O14" s="436" t="s">
        <v>305</v>
      </c>
      <c r="R14" s="80"/>
      <c r="S14" s="1"/>
      <c r="T14" s="17"/>
      <c r="V14" s="1"/>
      <c r="W14" s="1"/>
    </row>
    <row r="15" spans="1:23" ht="12" customHeight="1" x14ac:dyDescent="0.15">
      <c r="A15" s="1"/>
      <c r="B15" s="5"/>
      <c r="C15" s="439"/>
      <c r="D15" s="458" t="s">
        <v>291</v>
      </c>
      <c r="E15" s="458" t="s">
        <v>72</v>
      </c>
      <c r="F15" s="458" t="s">
        <v>73</v>
      </c>
      <c r="G15" s="458" t="s">
        <v>74</v>
      </c>
      <c r="H15" s="458"/>
      <c r="I15" s="458" t="s">
        <v>75</v>
      </c>
      <c r="J15" s="458"/>
      <c r="K15" s="459" t="s">
        <v>298</v>
      </c>
      <c r="L15" s="460"/>
      <c r="M15" s="80"/>
      <c r="N15" s="80"/>
      <c r="O15" s="457"/>
      <c r="R15" s="80"/>
      <c r="S15" s="1"/>
      <c r="T15" s="17"/>
      <c r="U15" s="1"/>
      <c r="V15" s="1"/>
      <c r="W15" s="1"/>
    </row>
    <row r="16" spans="1:23" ht="12" customHeight="1" x14ac:dyDescent="0.15">
      <c r="A16" s="1"/>
      <c r="B16" s="5"/>
      <c r="C16" s="439"/>
      <c r="D16" s="458"/>
      <c r="E16" s="458"/>
      <c r="F16" s="458"/>
      <c r="G16" s="54" t="s">
        <v>76</v>
      </c>
      <c r="H16" s="54" t="s">
        <v>77</v>
      </c>
      <c r="I16" s="54" t="s">
        <v>78</v>
      </c>
      <c r="J16" s="54" t="s">
        <v>79</v>
      </c>
      <c r="K16" s="176" t="s">
        <v>292</v>
      </c>
      <c r="L16" s="177" t="s">
        <v>293</v>
      </c>
      <c r="M16" s="80"/>
      <c r="N16" s="80"/>
      <c r="O16" s="457"/>
      <c r="R16" s="80"/>
      <c r="S16" s="1"/>
      <c r="T16" s="17"/>
      <c r="U16" s="1"/>
      <c r="V16" s="1"/>
      <c r="W16" s="1"/>
    </row>
    <row r="17" spans="1:23" ht="12" customHeight="1" thickBot="1" x14ac:dyDescent="0.2">
      <c r="A17" s="1"/>
      <c r="B17" s="5"/>
      <c r="C17" s="439"/>
      <c r="D17" s="66" t="s">
        <v>24</v>
      </c>
      <c r="E17" s="146" t="s">
        <v>83</v>
      </c>
      <c r="F17" s="146" t="s">
        <v>83</v>
      </c>
      <c r="G17" s="54" t="s">
        <v>84</v>
      </c>
      <c r="H17" s="54" t="s">
        <v>85</v>
      </c>
      <c r="I17" s="458" t="s">
        <v>86</v>
      </c>
      <c r="J17" s="458"/>
      <c r="K17" s="178" t="s">
        <v>294</v>
      </c>
      <c r="L17" s="179" t="s">
        <v>295</v>
      </c>
      <c r="M17" s="80"/>
      <c r="N17" s="80"/>
      <c r="O17" s="457"/>
      <c r="R17" s="80"/>
      <c r="S17" s="1"/>
      <c r="T17" s="17"/>
      <c r="U17" s="1"/>
      <c r="V17" s="1"/>
      <c r="W17" s="1"/>
    </row>
    <row r="18" spans="1:23" ht="12" customHeight="1" thickTop="1" thickBot="1" x14ac:dyDescent="0.2">
      <c r="A18" s="1"/>
      <c r="B18" s="5"/>
      <c r="C18" s="19" t="s">
        <v>87</v>
      </c>
      <c r="D18" s="150" t="s">
        <v>89</v>
      </c>
      <c r="E18" s="149" t="s">
        <v>279</v>
      </c>
      <c r="F18" s="149" t="s">
        <v>279</v>
      </c>
      <c r="G18" s="149" t="s">
        <v>89</v>
      </c>
      <c r="H18" s="149" t="s">
        <v>90</v>
      </c>
      <c r="I18" s="149" t="s">
        <v>89</v>
      </c>
      <c r="J18" s="149" t="s">
        <v>89</v>
      </c>
      <c r="K18" s="408" t="s">
        <v>296</v>
      </c>
      <c r="L18" s="406" t="s">
        <v>338</v>
      </c>
      <c r="M18" s="80"/>
      <c r="N18" s="80"/>
      <c r="O18" s="149" t="s">
        <v>372</v>
      </c>
      <c r="R18" s="80"/>
      <c r="S18" s="1"/>
      <c r="T18" s="17"/>
      <c r="U18" s="1"/>
      <c r="V18" s="1"/>
      <c r="W18" s="1"/>
    </row>
    <row r="19" spans="1:23" ht="19.5" customHeight="1" thickTop="1" x14ac:dyDescent="0.15">
      <c r="A19" s="1"/>
      <c r="B19" s="5"/>
      <c r="C19" s="47"/>
      <c r="D19" s="55" t="s">
        <v>1</v>
      </c>
      <c r="E19" s="180" t="s">
        <v>1</v>
      </c>
      <c r="F19" s="49" t="s">
        <v>1</v>
      </c>
      <c r="G19" s="48" t="s">
        <v>1</v>
      </c>
      <c r="H19" s="50" t="s">
        <v>1</v>
      </c>
      <c r="I19" s="48" t="s">
        <v>1</v>
      </c>
      <c r="J19" s="48" t="s">
        <v>1</v>
      </c>
      <c r="K19" s="409"/>
      <c r="L19" s="407"/>
      <c r="M19" s="80"/>
      <c r="N19" s="80"/>
      <c r="O19" s="50" t="s">
        <v>337</v>
      </c>
      <c r="R19" s="80"/>
      <c r="S19" s="193"/>
      <c r="T19" s="52"/>
      <c r="U19" s="21" t="s">
        <v>357</v>
      </c>
      <c r="V19" s="1"/>
      <c r="W19" s="1"/>
    </row>
    <row r="20" spans="1:23" x14ac:dyDescent="0.15">
      <c r="A20" s="1"/>
      <c r="B20" s="5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7"/>
      <c r="N20" s="56"/>
      <c r="O20" s="56"/>
      <c r="P20" s="56"/>
      <c r="Q20" s="56"/>
      <c r="R20" s="56"/>
      <c r="S20" s="193"/>
      <c r="T20" s="52"/>
      <c r="U20" s="21" t="s">
        <v>355</v>
      </c>
      <c r="V20" s="1"/>
      <c r="W20" s="1"/>
    </row>
    <row r="21" spans="1:23" ht="19.5" customHeight="1" x14ac:dyDescent="0.15">
      <c r="A21" s="1"/>
      <c r="B21" s="5"/>
      <c r="C21" s="16" t="s">
        <v>307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7"/>
      <c r="U21" s="21" t="s">
        <v>290</v>
      </c>
      <c r="V21" s="1"/>
      <c r="W21" s="1"/>
    </row>
    <row r="22" spans="1:23" ht="12" customHeight="1" x14ac:dyDescent="0.15">
      <c r="A22" s="1"/>
      <c r="B22" s="5"/>
      <c r="C22" s="365"/>
      <c r="D22" s="461"/>
      <c r="E22" s="465" t="s">
        <v>93</v>
      </c>
      <c r="F22" s="465"/>
      <c r="G22" s="465"/>
      <c r="H22" s="465" t="s">
        <v>94</v>
      </c>
      <c r="I22" s="465"/>
      <c r="J22" s="465"/>
      <c r="K22" s="410" t="s">
        <v>95</v>
      </c>
      <c r="L22" s="411"/>
      <c r="M22" s="411"/>
      <c r="N22" s="411"/>
      <c r="O22" s="411"/>
      <c r="P22" s="412"/>
      <c r="S22" s="1"/>
      <c r="T22" s="17"/>
      <c r="U22" s="1"/>
      <c r="V22" s="1"/>
      <c r="W22" s="1"/>
    </row>
    <row r="23" spans="1:23" ht="12" customHeight="1" x14ac:dyDescent="0.15">
      <c r="A23" s="1"/>
      <c r="B23" s="5"/>
      <c r="C23" s="366"/>
      <c r="D23" s="462"/>
      <c r="E23" s="340"/>
      <c r="F23" s="340"/>
      <c r="G23" s="340"/>
      <c r="H23" s="340"/>
      <c r="I23" s="340"/>
      <c r="J23" s="340"/>
      <c r="K23" s="367" t="s">
        <v>96</v>
      </c>
      <c r="L23" s="368"/>
      <c r="M23" s="369"/>
      <c r="N23" s="367" t="s">
        <v>97</v>
      </c>
      <c r="O23" s="368"/>
      <c r="P23" s="369"/>
      <c r="S23" s="1"/>
      <c r="T23" s="17"/>
      <c r="U23" s="1"/>
      <c r="V23" s="1"/>
      <c r="W23" s="1"/>
    </row>
    <row r="24" spans="1:23" ht="12" customHeight="1" x14ac:dyDescent="0.15">
      <c r="A24" s="1"/>
      <c r="B24" s="5"/>
      <c r="C24" s="366"/>
      <c r="D24" s="462"/>
      <c r="E24" s="54" t="s">
        <v>98</v>
      </c>
      <c r="F24" s="54" t="s">
        <v>99</v>
      </c>
      <c r="G24" s="54" t="s">
        <v>100</v>
      </c>
      <c r="H24" s="54" t="s">
        <v>98</v>
      </c>
      <c r="I24" s="54" t="s">
        <v>99</v>
      </c>
      <c r="J24" s="54" t="s">
        <v>100</v>
      </c>
      <c r="K24" s="54" t="s">
        <v>98</v>
      </c>
      <c r="L24" s="54" t="s">
        <v>99</v>
      </c>
      <c r="M24" s="54" t="s">
        <v>100</v>
      </c>
      <c r="N24" s="54" t="s">
        <v>98</v>
      </c>
      <c r="O24" s="54" t="s">
        <v>99</v>
      </c>
      <c r="P24" s="54" t="s">
        <v>100</v>
      </c>
      <c r="S24" s="1"/>
      <c r="T24" s="17"/>
      <c r="U24" s="1"/>
      <c r="V24" s="1"/>
      <c r="W24" s="1"/>
    </row>
    <row r="25" spans="1:23" ht="12" customHeight="1" x14ac:dyDescent="0.15">
      <c r="A25" s="1"/>
      <c r="B25" s="5"/>
      <c r="C25" s="463"/>
      <c r="D25" s="464"/>
      <c r="E25" s="359" t="s">
        <v>101</v>
      </c>
      <c r="F25" s="360"/>
      <c r="G25" s="361"/>
      <c r="H25" s="359" t="s">
        <v>101</v>
      </c>
      <c r="I25" s="360"/>
      <c r="J25" s="361"/>
      <c r="K25" s="367" t="s">
        <v>102</v>
      </c>
      <c r="L25" s="368"/>
      <c r="M25" s="369"/>
      <c r="N25" s="367" t="s">
        <v>103</v>
      </c>
      <c r="O25" s="368"/>
      <c r="P25" s="369"/>
      <c r="S25" s="1"/>
      <c r="T25" s="17"/>
      <c r="U25" s="1"/>
      <c r="V25" s="1"/>
      <c r="W25" s="1"/>
    </row>
    <row r="26" spans="1:23" ht="12" customHeight="1" thickBot="1" x14ac:dyDescent="0.2">
      <c r="A26" s="1"/>
      <c r="B26" s="5"/>
      <c r="C26" s="446" t="s">
        <v>25</v>
      </c>
      <c r="D26" s="447"/>
      <c r="E26" s="466" t="s">
        <v>89</v>
      </c>
      <c r="F26" s="466"/>
      <c r="G26" s="467"/>
      <c r="H26" s="466" t="s">
        <v>89</v>
      </c>
      <c r="I26" s="466"/>
      <c r="J26" s="467"/>
      <c r="K26" s="401" t="s">
        <v>90</v>
      </c>
      <c r="L26" s="402"/>
      <c r="M26" s="403"/>
      <c r="N26" s="401" t="s">
        <v>90</v>
      </c>
      <c r="O26" s="402"/>
      <c r="P26" s="403"/>
      <c r="S26" s="1"/>
      <c r="T26" s="17"/>
      <c r="U26" s="1"/>
      <c r="V26" s="1"/>
      <c r="W26" s="1"/>
    </row>
    <row r="27" spans="1:23" ht="19.5" customHeight="1" thickTop="1" x14ac:dyDescent="0.15">
      <c r="A27" s="1"/>
      <c r="B27" s="5"/>
      <c r="C27" s="470" t="s">
        <v>104</v>
      </c>
      <c r="D27" s="471"/>
      <c r="E27" s="183" t="s">
        <v>1</v>
      </c>
      <c r="F27" s="183" t="s">
        <v>322</v>
      </c>
      <c r="G27" s="183" t="s">
        <v>105</v>
      </c>
      <c r="H27" s="477" t="s">
        <v>325</v>
      </c>
      <c r="I27" s="477" t="s">
        <v>105</v>
      </c>
      <c r="J27" s="477" t="s">
        <v>105</v>
      </c>
      <c r="K27" s="413" t="s">
        <v>105</v>
      </c>
      <c r="L27" s="413" t="s">
        <v>105</v>
      </c>
      <c r="M27" s="413" t="s">
        <v>340</v>
      </c>
      <c r="N27" s="413" t="s">
        <v>341</v>
      </c>
      <c r="O27" s="413" t="s">
        <v>105</v>
      </c>
      <c r="P27" s="413" t="s">
        <v>105</v>
      </c>
      <c r="S27" s="1"/>
      <c r="T27" s="17"/>
      <c r="U27" s="21" t="s">
        <v>357</v>
      </c>
      <c r="V27" s="1"/>
      <c r="W27" s="1"/>
    </row>
    <row r="28" spans="1:23" ht="19.5" customHeight="1" x14ac:dyDescent="0.15">
      <c r="A28" s="1"/>
      <c r="B28" s="25"/>
      <c r="C28" s="472"/>
      <c r="D28" s="473"/>
      <c r="E28" s="181" t="s">
        <v>105</v>
      </c>
      <c r="F28" s="181" t="s">
        <v>105</v>
      </c>
      <c r="G28" s="181" t="s">
        <v>105</v>
      </c>
      <c r="H28" s="469"/>
      <c r="I28" s="469"/>
      <c r="J28" s="469"/>
      <c r="K28" s="414"/>
      <c r="L28" s="414"/>
      <c r="M28" s="414"/>
      <c r="N28" s="414"/>
      <c r="O28" s="414"/>
      <c r="P28" s="414"/>
      <c r="S28" s="1"/>
      <c r="T28" s="17"/>
      <c r="U28" s="1"/>
      <c r="V28" s="1"/>
      <c r="W28" s="1"/>
    </row>
    <row r="29" spans="1:23" ht="19.5" customHeight="1" x14ac:dyDescent="0.15">
      <c r="A29" s="1"/>
      <c r="B29" s="25"/>
      <c r="C29" s="472"/>
      <c r="D29" s="473"/>
      <c r="E29" s="181" t="s">
        <v>105</v>
      </c>
      <c r="F29" s="181" t="s">
        <v>105</v>
      </c>
      <c r="G29" s="181" t="s">
        <v>105</v>
      </c>
      <c r="H29" s="468" t="s">
        <v>105</v>
      </c>
      <c r="I29" s="468" t="s">
        <v>339</v>
      </c>
      <c r="J29" s="468" t="s">
        <v>105</v>
      </c>
      <c r="K29" s="422" t="s">
        <v>105</v>
      </c>
      <c r="L29" s="422" t="s">
        <v>105</v>
      </c>
      <c r="M29" s="422" t="s">
        <v>105</v>
      </c>
      <c r="N29" s="422" t="s">
        <v>105</v>
      </c>
      <c r="O29" s="422" t="s">
        <v>105</v>
      </c>
      <c r="P29" s="422" t="s">
        <v>105</v>
      </c>
      <c r="S29" s="1"/>
      <c r="T29" s="17"/>
      <c r="U29" s="1"/>
      <c r="V29" s="1"/>
      <c r="W29" s="1"/>
    </row>
    <row r="30" spans="1:23" ht="19.5" customHeight="1" x14ac:dyDescent="0.15">
      <c r="A30" s="1"/>
      <c r="B30" s="25"/>
      <c r="C30" s="472"/>
      <c r="D30" s="473"/>
      <c r="E30" s="181" t="s">
        <v>105</v>
      </c>
      <c r="F30" s="181" t="s">
        <v>105</v>
      </c>
      <c r="G30" s="181" t="s">
        <v>105</v>
      </c>
      <c r="H30" s="469"/>
      <c r="I30" s="469"/>
      <c r="J30" s="469"/>
      <c r="K30" s="414"/>
      <c r="L30" s="414"/>
      <c r="M30" s="414"/>
      <c r="N30" s="414"/>
      <c r="O30" s="414"/>
      <c r="P30" s="414"/>
      <c r="S30" s="1"/>
      <c r="T30" s="17"/>
      <c r="U30" s="1"/>
      <c r="V30" s="1"/>
      <c r="W30" s="1"/>
    </row>
    <row r="31" spans="1:23" ht="19.5" customHeight="1" x14ac:dyDescent="0.15">
      <c r="A31" s="1"/>
      <c r="B31" s="25"/>
      <c r="C31" s="472"/>
      <c r="D31" s="473"/>
      <c r="E31" s="181" t="s">
        <v>105</v>
      </c>
      <c r="F31" s="181" t="s">
        <v>335</v>
      </c>
      <c r="G31" s="181" t="s">
        <v>105</v>
      </c>
      <c r="H31" s="468" t="s">
        <v>105</v>
      </c>
      <c r="I31" s="468" t="s">
        <v>105</v>
      </c>
      <c r="J31" s="468" t="s">
        <v>105</v>
      </c>
      <c r="K31" s="422" t="s">
        <v>105</v>
      </c>
      <c r="L31" s="422" t="s">
        <v>327</v>
      </c>
      <c r="M31" s="422" t="s">
        <v>105</v>
      </c>
      <c r="N31" s="422" t="s">
        <v>105</v>
      </c>
      <c r="O31" s="422" t="s">
        <v>105</v>
      </c>
      <c r="P31" s="422" t="s">
        <v>105</v>
      </c>
      <c r="S31" s="1"/>
      <c r="T31" s="17"/>
      <c r="U31" s="1"/>
      <c r="V31" s="1"/>
      <c r="W31" s="1"/>
    </row>
    <row r="32" spans="1:23" ht="19.5" customHeight="1" thickBot="1" x14ac:dyDescent="0.2">
      <c r="A32" s="1"/>
      <c r="B32" s="25"/>
      <c r="C32" s="474"/>
      <c r="D32" s="475"/>
      <c r="E32" s="188" t="s">
        <v>105</v>
      </c>
      <c r="F32" s="184" t="s">
        <v>323</v>
      </c>
      <c r="G32" s="184" t="s">
        <v>324</v>
      </c>
      <c r="H32" s="476"/>
      <c r="I32" s="476"/>
      <c r="J32" s="476"/>
      <c r="K32" s="423"/>
      <c r="L32" s="423"/>
      <c r="M32" s="423"/>
      <c r="N32" s="423"/>
      <c r="O32" s="423"/>
      <c r="P32" s="423"/>
      <c r="S32" s="1"/>
      <c r="T32" s="17"/>
      <c r="U32" s="1"/>
      <c r="V32" s="1"/>
      <c r="W32" s="1"/>
    </row>
    <row r="33" spans="1:27" ht="19.5" customHeight="1" thickTop="1" thickBot="1" x14ac:dyDescent="0.2">
      <c r="A33" s="1"/>
      <c r="B33" s="25"/>
      <c r="C33" s="481" t="s">
        <v>106</v>
      </c>
      <c r="D33" s="482"/>
      <c r="E33" s="185" t="s">
        <v>105</v>
      </c>
      <c r="F33" s="185" t="s">
        <v>105</v>
      </c>
      <c r="G33" s="185" t="s">
        <v>325</v>
      </c>
      <c r="H33" s="185" t="s">
        <v>105</v>
      </c>
      <c r="I33" s="185" t="s">
        <v>105</v>
      </c>
      <c r="J33" s="185" t="s">
        <v>105</v>
      </c>
      <c r="K33" s="189" t="s">
        <v>105</v>
      </c>
      <c r="L33" s="189" t="s">
        <v>105</v>
      </c>
      <c r="M33" s="189" t="s">
        <v>105</v>
      </c>
      <c r="N33" s="189" t="s">
        <v>328</v>
      </c>
      <c r="O33" s="189" t="s">
        <v>105</v>
      </c>
      <c r="P33" s="189" t="s">
        <v>105</v>
      </c>
      <c r="S33" s="1"/>
      <c r="T33" s="17"/>
      <c r="U33" s="21" t="s">
        <v>27</v>
      </c>
      <c r="V33" s="1"/>
      <c r="W33" s="1"/>
    </row>
    <row r="34" spans="1:27" ht="19.5" customHeight="1" thickBot="1" x14ac:dyDescent="0.2">
      <c r="A34" s="1"/>
      <c r="B34" s="25"/>
      <c r="C34" s="486" t="s">
        <v>107</v>
      </c>
      <c r="D34" s="487"/>
      <c r="E34" s="182" t="s">
        <v>105</v>
      </c>
      <c r="F34" s="182" t="s">
        <v>105</v>
      </c>
      <c r="G34" s="182" t="s">
        <v>1</v>
      </c>
      <c r="H34" s="182" t="s">
        <v>105</v>
      </c>
      <c r="I34" s="182" t="s">
        <v>105</v>
      </c>
      <c r="J34" s="182" t="s">
        <v>105</v>
      </c>
      <c r="K34" s="58"/>
      <c r="L34" s="58"/>
      <c r="M34" s="58"/>
      <c r="N34" s="58"/>
      <c r="O34" s="58"/>
      <c r="P34" s="58"/>
      <c r="Q34" s="58"/>
      <c r="R34" s="58"/>
      <c r="S34" s="1"/>
      <c r="T34" s="17"/>
      <c r="U34" s="21" t="s">
        <v>108</v>
      </c>
      <c r="V34" s="1"/>
      <c r="W34" s="1"/>
    </row>
    <row r="35" spans="1:27" ht="12" customHeight="1" thickBot="1" x14ac:dyDescent="0.2">
      <c r="A35" s="1"/>
      <c r="B35" s="25"/>
      <c r="C35" s="488" t="s">
        <v>25</v>
      </c>
      <c r="D35" s="489"/>
      <c r="E35" s="428" t="s">
        <v>26</v>
      </c>
      <c r="F35" s="428"/>
      <c r="G35" s="429"/>
      <c r="H35" s="427" t="s">
        <v>26</v>
      </c>
      <c r="I35" s="428"/>
      <c r="J35" s="429"/>
      <c r="K35" s="1"/>
      <c r="L35" s="1"/>
      <c r="M35" s="1"/>
      <c r="N35" s="1"/>
      <c r="O35" s="1"/>
      <c r="P35" s="1"/>
      <c r="Q35" s="1"/>
      <c r="R35" s="1"/>
      <c r="S35" s="1"/>
      <c r="T35" s="17"/>
      <c r="U35" s="1"/>
      <c r="V35" s="1"/>
      <c r="W35" s="1"/>
    </row>
    <row r="36" spans="1:27" ht="19.5" customHeight="1" thickTop="1" thickBot="1" x14ac:dyDescent="0.2">
      <c r="A36" s="1"/>
      <c r="B36" s="5"/>
      <c r="C36" s="481" t="s">
        <v>109</v>
      </c>
      <c r="D36" s="482"/>
      <c r="E36" s="59" t="s">
        <v>105</v>
      </c>
      <c r="F36" s="60" t="s">
        <v>105</v>
      </c>
      <c r="G36" s="60" t="s">
        <v>1</v>
      </c>
      <c r="H36" s="205" t="s">
        <v>326</v>
      </c>
      <c r="I36" s="205" t="s">
        <v>105</v>
      </c>
      <c r="J36" s="205" t="s">
        <v>105</v>
      </c>
      <c r="K36" s="1"/>
      <c r="L36" s="1"/>
      <c r="M36" s="1"/>
      <c r="N36" s="1"/>
      <c r="O36" s="1"/>
      <c r="P36" s="1"/>
      <c r="Q36" s="1"/>
      <c r="R36" s="1"/>
      <c r="S36" s="1"/>
      <c r="T36" s="17"/>
      <c r="U36" s="21" t="s">
        <v>108</v>
      </c>
      <c r="V36" s="1"/>
      <c r="W36" s="1"/>
    </row>
    <row r="37" spans="1:27" ht="9.75" customHeight="1" x14ac:dyDescent="0.15">
      <c r="A37" s="1"/>
      <c r="B37" s="5"/>
      <c r="C37" s="56"/>
      <c r="D37" s="56"/>
      <c r="E37" s="56"/>
      <c r="F37" s="56"/>
      <c r="G37" s="56"/>
      <c r="H37" s="56"/>
      <c r="I37" s="56"/>
      <c r="J37" s="56"/>
      <c r="K37" s="57"/>
      <c r="L37" s="57"/>
      <c r="M37" s="57"/>
      <c r="N37" s="56"/>
      <c r="O37" s="56"/>
      <c r="P37" s="56"/>
      <c r="Q37" s="56"/>
      <c r="R37" s="56"/>
      <c r="S37" s="193"/>
      <c r="T37" s="52"/>
      <c r="U37" s="1"/>
      <c r="V37" s="1"/>
      <c r="W37" s="1"/>
    </row>
    <row r="38" spans="1:27" ht="19.5" customHeight="1" x14ac:dyDescent="0.15">
      <c r="A38" s="1"/>
      <c r="B38" s="5"/>
      <c r="C38" s="350" t="s">
        <v>110</v>
      </c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16"/>
      <c r="T38" s="90"/>
      <c r="U38" s="1"/>
      <c r="V38" s="1"/>
      <c r="W38" s="1"/>
    </row>
    <row r="39" spans="1:27" ht="12" customHeight="1" x14ac:dyDescent="0.15">
      <c r="A39" s="1"/>
      <c r="B39" s="5"/>
      <c r="C39" s="61"/>
      <c r="D39" s="424" t="s">
        <v>111</v>
      </c>
      <c r="E39" s="426"/>
      <c r="F39" s="483" t="s">
        <v>112</v>
      </c>
      <c r="G39" s="484"/>
      <c r="H39" s="485"/>
      <c r="I39" s="424" t="s">
        <v>113</v>
      </c>
      <c r="J39" s="426"/>
      <c r="K39" s="424" t="s">
        <v>114</v>
      </c>
      <c r="L39" s="425"/>
      <c r="M39" s="426"/>
      <c r="P39" s="62"/>
      <c r="Q39" s="62"/>
      <c r="R39" s="62"/>
      <c r="S39" s="62"/>
      <c r="T39" s="63"/>
      <c r="U39" s="1"/>
      <c r="V39" s="1"/>
      <c r="W39" s="1"/>
    </row>
    <row r="40" spans="1:27" ht="12" customHeight="1" x14ac:dyDescent="0.15">
      <c r="A40" s="1"/>
      <c r="B40" s="5"/>
      <c r="C40" s="64"/>
      <c r="D40" s="54" t="s">
        <v>115</v>
      </c>
      <c r="E40" s="54" t="s">
        <v>116</v>
      </c>
      <c r="F40" s="65" t="s">
        <v>117</v>
      </c>
      <c r="G40" s="65" t="s">
        <v>118</v>
      </c>
      <c r="H40" s="65" t="s">
        <v>119</v>
      </c>
      <c r="I40" s="66" t="s">
        <v>115</v>
      </c>
      <c r="J40" s="54" t="s">
        <v>116</v>
      </c>
      <c r="K40" s="66" t="s">
        <v>98</v>
      </c>
      <c r="L40" s="54" t="s">
        <v>99</v>
      </c>
      <c r="M40" s="54" t="s">
        <v>100</v>
      </c>
      <c r="P40" s="67"/>
      <c r="Q40" s="67"/>
      <c r="R40" s="67"/>
      <c r="S40" s="67"/>
      <c r="T40" s="68"/>
      <c r="U40" s="1"/>
      <c r="V40" s="1"/>
      <c r="W40" s="1"/>
    </row>
    <row r="41" spans="1:27" ht="12" customHeight="1" x14ac:dyDescent="0.15">
      <c r="A41" s="1"/>
      <c r="B41" s="5"/>
      <c r="C41" s="41"/>
      <c r="D41" s="42" t="s">
        <v>84</v>
      </c>
      <c r="E41" s="42" t="s">
        <v>85</v>
      </c>
      <c r="F41" s="367" t="s">
        <v>84</v>
      </c>
      <c r="G41" s="368"/>
      <c r="H41" s="369"/>
      <c r="I41" s="42" t="s">
        <v>84</v>
      </c>
      <c r="J41" s="42" t="s">
        <v>85</v>
      </c>
      <c r="K41" s="367" t="s">
        <v>84</v>
      </c>
      <c r="L41" s="368"/>
      <c r="M41" s="369"/>
      <c r="P41" s="1"/>
      <c r="Q41" s="1"/>
      <c r="R41" s="1"/>
      <c r="S41" s="1"/>
      <c r="T41" s="17"/>
      <c r="U41" s="1"/>
      <c r="V41" s="1"/>
      <c r="W41" s="1"/>
    </row>
    <row r="42" spans="1:27" ht="12" customHeight="1" thickBot="1" x14ac:dyDescent="0.2">
      <c r="A42" s="1"/>
      <c r="B42" s="5"/>
      <c r="C42" s="45" t="s">
        <v>25</v>
      </c>
      <c r="D42" s="69" t="s">
        <v>89</v>
      </c>
      <c r="E42" s="46" t="s">
        <v>90</v>
      </c>
      <c r="F42" s="480" t="s">
        <v>89</v>
      </c>
      <c r="G42" s="466"/>
      <c r="H42" s="467"/>
      <c r="I42" s="46" t="s">
        <v>89</v>
      </c>
      <c r="J42" s="46" t="s">
        <v>90</v>
      </c>
      <c r="K42" s="401" t="s">
        <v>89</v>
      </c>
      <c r="L42" s="402"/>
      <c r="M42" s="403"/>
      <c r="P42" s="1"/>
      <c r="Q42" s="1"/>
      <c r="R42" s="1"/>
      <c r="S42" s="1"/>
      <c r="T42" s="17"/>
      <c r="U42" s="1"/>
      <c r="V42" s="1"/>
      <c r="W42" s="1"/>
    </row>
    <row r="43" spans="1:27" ht="19.5" customHeight="1" thickTop="1" x14ac:dyDescent="0.15">
      <c r="A43" s="1"/>
      <c r="B43" s="5"/>
      <c r="C43" s="47"/>
      <c r="D43" s="206" t="s">
        <v>329</v>
      </c>
      <c r="E43" s="138" t="s">
        <v>342</v>
      </c>
      <c r="F43" s="190" t="s">
        <v>1</v>
      </c>
      <c r="G43" s="190" t="s">
        <v>1</v>
      </c>
      <c r="H43" s="190" t="s">
        <v>1</v>
      </c>
      <c r="I43" s="190" t="s">
        <v>1</v>
      </c>
      <c r="J43" s="138" t="s">
        <v>342</v>
      </c>
      <c r="K43" s="190" t="s">
        <v>1</v>
      </c>
      <c r="L43" s="190" t="s">
        <v>1</v>
      </c>
      <c r="M43" s="190" t="s">
        <v>1</v>
      </c>
      <c r="P43" s="1"/>
      <c r="Q43" s="1"/>
      <c r="R43" s="1"/>
      <c r="S43" s="1"/>
      <c r="T43" s="17"/>
      <c r="U43" s="21" t="s">
        <v>357</v>
      </c>
      <c r="V43" s="1"/>
      <c r="W43" s="1"/>
    </row>
    <row r="44" spans="1:27" ht="9.75" customHeight="1" x14ac:dyDescent="0.15">
      <c r="A44" s="1"/>
      <c r="B44" s="5"/>
      <c r="C44" s="404"/>
      <c r="D44" s="404"/>
      <c r="E44" s="404"/>
      <c r="F44" s="404"/>
      <c r="G44" s="404"/>
      <c r="H44" s="404"/>
      <c r="I44" s="404"/>
      <c r="J44" s="404"/>
      <c r="K44" s="404"/>
      <c r="L44" s="405"/>
      <c r="M44" s="405"/>
      <c r="N44" s="405"/>
      <c r="O44" s="405"/>
      <c r="P44" s="405"/>
      <c r="Q44" s="405"/>
      <c r="R44" s="405"/>
      <c r="S44" s="194"/>
      <c r="T44" s="70"/>
      <c r="U44" s="71"/>
      <c r="V44" s="1"/>
      <c r="W44" s="1"/>
    </row>
    <row r="45" spans="1:27" ht="16.5" customHeight="1" x14ac:dyDescent="0.15">
      <c r="A45" s="1"/>
      <c r="B45" s="5"/>
      <c r="C45" s="16" t="s">
        <v>412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4"/>
      <c r="T45" s="70"/>
      <c r="U45" s="71"/>
      <c r="V45" s="1"/>
      <c r="W45" s="1"/>
    </row>
    <row r="46" spans="1:27" ht="16.5" customHeight="1" thickBot="1" x14ac:dyDescent="0.2">
      <c r="A46" s="1"/>
      <c r="B46" s="5"/>
      <c r="C46" s="399"/>
      <c r="D46" s="400"/>
      <c r="E46" s="282" t="s">
        <v>415</v>
      </c>
      <c r="F46" s="282" t="s">
        <v>416</v>
      </c>
      <c r="G46" s="420" t="s">
        <v>418</v>
      </c>
      <c r="H46" s="421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4"/>
      <c r="T46" s="70"/>
      <c r="U46" s="71"/>
      <c r="V46" s="1"/>
      <c r="W46" s="1"/>
    </row>
    <row r="47" spans="1:27" ht="16.5" customHeight="1" thickTop="1" x14ac:dyDescent="0.15">
      <c r="A47" s="1"/>
      <c r="B47" s="5"/>
      <c r="C47" s="279" t="s">
        <v>413</v>
      </c>
      <c r="D47" s="281" t="s">
        <v>421</v>
      </c>
      <c r="E47" s="283" t="s">
        <v>105</v>
      </c>
      <c r="F47" s="283" t="s">
        <v>105</v>
      </c>
      <c r="G47" s="283" t="s">
        <v>105</v>
      </c>
      <c r="H47" s="418" t="s">
        <v>419</v>
      </c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4"/>
      <c r="T47" s="70"/>
      <c r="U47" s="415" t="s">
        <v>420</v>
      </c>
      <c r="V47" s="416"/>
      <c r="W47" s="416"/>
      <c r="X47" s="416"/>
      <c r="Y47" s="416"/>
      <c r="Z47" s="416"/>
      <c r="AA47" s="416"/>
    </row>
    <row r="48" spans="1:27" ht="16.5" customHeight="1" x14ac:dyDescent="0.15">
      <c r="A48" s="1"/>
      <c r="B48" s="5"/>
      <c r="C48" s="278" t="s">
        <v>414</v>
      </c>
      <c r="D48" s="280" t="s">
        <v>417</v>
      </c>
      <c r="E48" s="284" t="s">
        <v>105</v>
      </c>
      <c r="F48" s="284" t="s">
        <v>105</v>
      </c>
      <c r="G48" s="284" t="s">
        <v>105</v>
      </c>
      <c r="H48" s="419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4"/>
      <c r="T48" s="70"/>
      <c r="U48" s="417"/>
      <c r="V48" s="416"/>
      <c r="W48" s="416"/>
      <c r="X48" s="416"/>
      <c r="Y48" s="416"/>
      <c r="Z48" s="416"/>
      <c r="AA48" s="416"/>
    </row>
    <row r="49" spans="1:23" ht="16.5" customHeight="1" x14ac:dyDescent="0.15">
      <c r="A49" s="1"/>
      <c r="B49" s="5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4"/>
      <c r="T49" s="70"/>
      <c r="U49" s="71"/>
      <c r="V49" s="1"/>
      <c r="W49" s="1"/>
    </row>
    <row r="50" spans="1:23" ht="16.5" hidden="1" customHeight="1" x14ac:dyDescent="0.15">
      <c r="A50" s="1"/>
      <c r="B50" s="5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4"/>
      <c r="T50" s="70"/>
      <c r="U50" s="71"/>
      <c r="V50" s="1"/>
      <c r="W50" s="1"/>
    </row>
    <row r="51" spans="1:23" ht="16.5" hidden="1" customHeight="1" x14ac:dyDescent="0.15">
      <c r="A51" s="1"/>
      <c r="B51" s="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4"/>
      <c r="T51" s="70"/>
      <c r="U51" s="71"/>
      <c r="V51" s="1"/>
      <c r="W51" s="1"/>
    </row>
    <row r="52" spans="1:23" ht="16.5" hidden="1" customHeight="1" x14ac:dyDescent="0.15">
      <c r="A52" s="1"/>
      <c r="B52" s="5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4"/>
      <c r="T52" s="70"/>
      <c r="U52" s="71"/>
      <c r="V52" s="1"/>
      <c r="W52" s="1"/>
    </row>
    <row r="53" spans="1:23" ht="16.5" hidden="1" customHeight="1" x14ac:dyDescent="0.15">
      <c r="A53" s="1"/>
      <c r="B53" s="5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4"/>
      <c r="T53" s="70"/>
      <c r="U53" s="71"/>
      <c r="V53" s="1"/>
      <c r="W53" s="1"/>
    </row>
    <row r="54" spans="1:23" ht="16.5" customHeight="1" x14ac:dyDescent="0.15">
      <c r="A54" s="1"/>
      <c r="B54" s="5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4"/>
      <c r="T54" s="70"/>
      <c r="U54" s="71"/>
      <c r="V54" s="1"/>
      <c r="W54" s="1"/>
    </row>
    <row r="55" spans="1:23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  <c r="U55" s="1"/>
      <c r="V55" s="1"/>
      <c r="W55" s="1"/>
    </row>
    <row r="56" spans="1:23" ht="13.5" customHeight="1" thickTop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sheetProtection sheet="1" objects="1" scenarios="1"/>
  <mergeCells count="100">
    <mergeCell ref="K3:R3"/>
    <mergeCell ref="C3:J3"/>
    <mergeCell ref="F41:H41"/>
    <mergeCell ref="F42:H42"/>
    <mergeCell ref="C36:D36"/>
    <mergeCell ref="C38:R38"/>
    <mergeCell ref="D39:E39"/>
    <mergeCell ref="F39:H39"/>
    <mergeCell ref="I39:J39"/>
    <mergeCell ref="C33:D33"/>
    <mergeCell ref="P29:P30"/>
    <mergeCell ref="O31:O32"/>
    <mergeCell ref="P31:P32"/>
    <mergeCell ref="C34:D34"/>
    <mergeCell ref="C35:D35"/>
    <mergeCell ref="E35:G35"/>
    <mergeCell ref="O27:O28"/>
    <mergeCell ref="P27:P28"/>
    <mergeCell ref="H31:H32"/>
    <mergeCell ref="I31:I32"/>
    <mergeCell ref="J31:J32"/>
    <mergeCell ref="K31:K32"/>
    <mergeCell ref="N31:N32"/>
    <mergeCell ref="L29:L30"/>
    <mergeCell ref="K29:K30"/>
    <mergeCell ref="N29:N30"/>
    <mergeCell ref="O29:O30"/>
    <mergeCell ref="H27:H28"/>
    <mergeCell ref="I27:I28"/>
    <mergeCell ref="J27:J28"/>
    <mergeCell ref="K27:K28"/>
    <mergeCell ref="N27:N28"/>
    <mergeCell ref="M29:M30"/>
    <mergeCell ref="C26:D26"/>
    <mergeCell ref="E26:G26"/>
    <mergeCell ref="H26:J26"/>
    <mergeCell ref="H29:H30"/>
    <mergeCell ref="I29:I30"/>
    <mergeCell ref="J29:J30"/>
    <mergeCell ref="C27:D32"/>
    <mergeCell ref="C22:D25"/>
    <mergeCell ref="E22:G23"/>
    <mergeCell ref="H22:J23"/>
    <mergeCell ref="E25:G25"/>
    <mergeCell ref="H25:J25"/>
    <mergeCell ref="O14:O17"/>
    <mergeCell ref="D15:D16"/>
    <mergeCell ref="E15:E16"/>
    <mergeCell ref="F15:F16"/>
    <mergeCell ref="G15:H15"/>
    <mergeCell ref="I15:J15"/>
    <mergeCell ref="I17:J17"/>
    <mergeCell ref="K15:L15"/>
    <mergeCell ref="E9:F9"/>
    <mergeCell ref="G9:H9"/>
    <mergeCell ref="E10:F10"/>
    <mergeCell ref="G10:H10"/>
    <mergeCell ref="C14:C17"/>
    <mergeCell ref="D14:L14"/>
    <mergeCell ref="L9:M9"/>
    <mergeCell ref="C5:C8"/>
    <mergeCell ref="D5:D7"/>
    <mergeCell ref="E5:H5"/>
    <mergeCell ref="R5:R8"/>
    <mergeCell ref="E6:F7"/>
    <mergeCell ref="G6:H7"/>
    <mergeCell ref="I6:I7"/>
    <mergeCell ref="J6:J7"/>
    <mergeCell ref="K6:K7"/>
    <mergeCell ref="N6:O6"/>
    <mergeCell ref="P6:Q6"/>
    <mergeCell ref="E8:F8"/>
    <mergeCell ref="G8:H8"/>
    <mergeCell ref="P8:Q8"/>
    <mergeCell ref="I5:Q5"/>
    <mergeCell ref="L6:M6"/>
    <mergeCell ref="U47:AA48"/>
    <mergeCell ref="H47:H48"/>
    <mergeCell ref="G46:H46"/>
    <mergeCell ref="L31:L32"/>
    <mergeCell ref="M31:M32"/>
    <mergeCell ref="K39:M39"/>
    <mergeCell ref="K41:M41"/>
    <mergeCell ref="H35:J35"/>
    <mergeCell ref="C46:D46"/>
    <mergeCell ref="K42:M42"/>
    <mergeCell ref="C44:R44"/>
    <mergeCell ref="L7:L8"/>
    <mergeCell ref="M7:M8"/>
    <mergeCell ref="L18:L19"/>
    <mergeCell ref="K18:K19"/>
    <mergeCell ref="K22:P22"/>
    <mergeCell ref="K23:M23"/>
    <mergeCell ref="N23:P23"/>
    <mergeCell ref="N25:P25"/>
    <mergeCell ref="K26:M26"/>
    <mergeCell ref="N26:P26"/>
    <mergeCell ref="L27:L28"/>
    <mergeCell ref="M27:M28"/>
    <mergeCell ref="K25:M25"/>
  </mergeCells>
  <phoneticPr fontId="1"/>
  <pageMargins left="0.70866141732283472" right="0.70866141732283472" top="0.15748031496062992" bottom="0.15748031496062992" header="0.31496062992125984" footer="0.31496062992125984"/>
  <pageSetup paperSize="9" scale="48" orientation="portrait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7"/>
  <sheetViews>
    <sheetView workbookViewId="0"/>
  </sheetViews>
  <sheetFormatPr defaultRowHeight="13.5" x14ac:dyDescent="0.15"/>
  <cols>
    <col min="1" max="2" width="2.625" customWidth="1"/>
    <col min="3" max="16" width="6.375" customWidth="1"/>
    <col min="17" max="18" width="0.625" hidden="1" customWidth="1"/>
    <col min="19" max="19" width="2.625" customWidth="1"/>
  </cols>
  <sheetData>
    <row r="1" spans="1:22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  <c r="V2" s="1"/>
    </row>
    <row r="3" spans="1:22" ht="24.75" customHeight="1" x14ac:dyDescent="0.15">
      <c r="A3" s="1"/>
      <c r="B3" s="5"/>
      <c r="C3" s="508" t="s">
        <v>309</v>
      </c>
      <c r="D3" s="508"/>
      <c r="E3" s="508"/>
      <c r="F3" s="508"/>
      <c r="G3" s="508"/>
      <c r="H3" s="508"/>
      <c r="I3" s="508"/>
      <c r="J3" s="508"/>
      <c r="K3" s="478" t="str">
        <f>"試験所："&amp;化学分析!$H$6</f>
        <v>試験所：-</v>
      </c>
      <c r="L3" s="478"/>
      <c r="M3" s="478"/>
      <c r="N3" s="478"/>
      <c r="O3" s="478"/>
      <c r="P3" s="478"/>
      <c r="Q3" s="1"/>
      <c r="R3" s="1"/>
      <c r="S3" s="17"/>
      <c r="T3" s="1"/>
      <c r="U3" s="1"/>
      <c r="V3" s="1"/>
    </row>
    <row r="4" spans="1:22" ht="19.5" customHeight="1" x14ac:dyDescent="0.15">
      <c r="A4" s="1"/>
      <c r="B4" s="5"/>
      <c r="C4" s="16" t="s">
        <v>411</v>
      </c>
      <c r="D4" s="159"/>
      <c r="E4" s="159"/>
      <c r="F4" s="159"/>
      <c r="G4" s="159"/>
      <c r="H4" s="159"/>
      <c r="I4" s="159"/>
      <c r="J4" s="159"/>
      <c r="K4" s="151"/>
      <c r="L4" s="151"/>
      <c r="M4" s="151"/>
      <c r="N4" s="151"/>
      <c r="O4" s="151"/>
      <c r="P4" s="151"/>
      <c r="Q4" s="1"/>
      <c r="R4" s="1"/>
      <c r="S4" s="17"/>
      <c r="T4" s="1"/>
      <c r="U4" s="1"/>
      <c r="V4" s="1"/>
    </row>
    <row r="5" spans="1:22" ht="15" customHeight="1" x14ac:dyDescent="0.15">
      <c r="A5" s="1"/>
      <c r="B5" s="5"/>
      <c r="C5" s="148" t="s">
        <v>310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7"/>
      <c r="T5" s="21"/>
      <c r="U5" s="1"/>
      <c r="V5" s="1"/>
    </row>
    <row r="6" spans="1:22" ht="12" customHeight="1" x14ac:dyDescent="0.15">
      <c r="A6" s="1"/>
      <c r="B6" s="5"/>
      <c r="C6" s="365"/>
      <c r="D6" s="461"/>
      <c r="E6" s="465" t="s">
        <v>93</v>
      </c>
      <c r="F6" s="465"/>
      <c r="G6" s="465"/>
      <c r="H6" s="465" t="s">
        <v>94</v>
      </c>
      <c r="I6" s="465"/>
      <c r="J6" s="465"/>
      <c r="K6" s="340" t="s">
        <v>95</v>
      </c>
      <c r="L6" s="340"/>
      <c r="M6" s="340"/>
      <c r="N6" s="340"/>
      <c r="O6" s="340"/>
      <c r="P6" s="340"/>
      <c r="Q6" s="1"/>
      <c r="R6" s="1"/>
      <c r="S6" s="17"/>
      <c r="T6" s="1"/>
      <c r="U6" s="1"/>
      <c r="V6" s="1"/>
    </row>
    <row r="7" spans="1:22" ht="12" customHeight="1" x14ac:dyDescent="0.15">
      <c r="A7" s="1"/>
      <c r="B7" s="5"/>
      <c r="C7" s="366"/>
      <c r="D7" s="462"/>
      <c r="E7" s="340"/>
      <c r="F7" s="340"/>
      <c r="G7" s="340"/>
      <c r="H7" s="340"/>
      <c r="I7" s="340"/>
      <c r="J7" s="340"/>
      <c r="K7" s="362" t="s">
        <v>96</v>
      </c>
      <c r="L7" s="362"/>
      <c r="M7" s="362"/>
      <c r="N7" s="362" t="s">
        <v>97</v>
      </c>
      <c r="O7" s="362"/>
      <c r="P7" s="362"/>
      <c r="Q7" s="1"/>
      <c r="R7" s="1"/>
      <c r="S7" s="17"/>
      <c r="T7" s="1"/>
      <c r="U7" s="1"/>
      <c r="V7" s="1"/>
    </row>
    <row r="8" spans="1:22" ht="12" customHeight="1" x14ac:dyDescent="0.15">
      <c r="A8" s="1"/>
      <c r="B8" s="5"/>
      <c r="C8" s="366"/>
      <c r="D8" s="462"/>
      <c r="E8" s="54" t="s">
        <v>98</v>
      </c>
      <c r="F8" s="54" t="s">
        <v>99</v>
      </c>
      <c r="G8" s="54" t="s">
        <v>100</v>
      </c>
      <c r="H8" s="54" t="s">
        <v>98</v>
      </c>
      <c r="I8" s="54" t="s">
        <v>99</v>
      </c>
      <c r="J8" s="54" t="s">
        <v>100</v>
      </c>
      <c r="K8" s="54" t="s">
        <v>98</v>
      </c>
      <c r="L8" s="54" t="s">
        <v>99</v>
      </c>
      <c r="M8" s="54" t="s">
        <v>100</v>
      </c>
      <c r="N8" s="54" t="s">
        <v>98</v>
      </c>
      <c r="O8" s="54" t="s">
        <v>99</v>
      </c>
      <c r="P8" s="54" t="s">
        <v>100</v>
      </c>
      <c r="Q8" s="1"/>
      <c r="R8" s="1"/>
      <c r="S8" s="17"/>
      <c r="T8" s="1"/>
      <c r="U8" s="1"/>
      <c r="V8" s="1"/>
    </row>
    <row r="9" spans="1:22" ht="12" customHeight="1" x14ac:dyDescent="0.15">
      <c r="A9" s="1"/>
      <c r="B9" s="5"/>
      <c r="C9" s="463"/>
      <c r="D9" s="464"/>
      <c r="E9" s="359" t="s">
        <v>353</v>
      </c>
      <c r="F9" s="360"/>
      <c r="G9" s="361"/>
      <c r="H9" s="359" t="s">
        <v>354</v>
      </c>
      <c r="I9" s="360"/>
      <c r="J9" s="361"/>
      <c r="K9" s="359" t="s">
        <v>102</v>
      </c>
      <c r="L9" s="360"/>
      <c r="M9" s="361"/>
      <c r="N9" s="359" t="s">
        <v>103</v>
      </c>
      <c r="O9" s="360"/>
      <c r="P9" s="361"/>
      <c r="Q9" s="1"/>
      <c r="R9" s="1"/>
      <c r="S9" s="17"/>
      <c r="T9" s="1"/>
      <c r="U9" s="1"/>
      <c r="V9" s="1"/>
    </row>
    <row r="10" spans="1:22" ht="12" customHeight="1" thickBot="1" x14ac:dyDescent="0.2">
      <c r="A10" s="1"/>
      <c r="B10" s="5"/>
      <c r="C10" s="446" t="s">
        <v>25</v>
      </c>
      <c r="D10" s="447"/>
      <c r="E10" s="466" t="s">
        <v>89</v>
      </c>
      <c r="F10" s="466"/>
      <c r="G10" s="467"/>
      <c r="H10" s="466" t="s">
        <v>89</v>
      </c>
      <c r="I10" s="466"/>
      <c r="J10" s="467"/>
      <c r="K10" s="480" t="s">
        <v>90</v>
      </c>
      <c r="L10" s="466"/>
      <c r="M10" s="467"/>
      <c r="N10" s="480" t="s">
        <v>90</v>
      </c>
      <c r="O10" s="466"/>
      <c r="P10" s="467"/>
      <c r="Q10" s="1"/>
      <c r="R10" s="1"/>
      <c r="S10" s="17"/>
      <c r="T10" s="1"/>
      <c r="U10" s="1"/>
      <c r="V10" s="1"/>
    </row>
    <row r="11" spans="1:22" ht="19.5" customHeight="1" thickTop="1" x14ac:dyDescent="0.15">
      <c r="A11" s="1"/>
      <c r="B11" s="5"/>
      <c r="C11" s="470" t="s">
        <v>104</v>
      </c>
      <c r="D11" s="471"/>
      <c r="E11" s="183" t="s">
        <v>330</v>
      </c>
      <c r="F11" s="183" t="s">
        <v>105</v>
      </c>
      <c r="G11" s="183" t="s">
        <v>105</v>
      </c>
      <c r="H11" s="477" t="s">
        <v>343</v>
      </c>
      <c r="I11" s="477" t="s">
        <v>343</v>
      </c>
      <c r="J11" s="477" t="s">
        <v>105</v>
      </c>
      <c r="K11" s="413" t="s">
        <v>344</v>
      </c>
      <c r="L11" s="413" t="s">
        <v>105</v>
      </c>
      <c r="M11" s="413" t="s">
        <v>105</v>
      </c>
      <c r="N11" s="413" t="s">
        <v>105</v>
      </c>
      <c r="O11" s="413" t="s">
        <v>105</v>
      </c>
      <c r="P11" s="413" t="s">
        <v>105</v>
      </c>
      <c r="Q11" s="1"/>
      <c r="R11" s="1"/>
      <c r="S11" s="17"/>
      <c r="T11" s="21" t="s">
        <v>357</v>
      </c>
      <c r="U11" s="1"/>
      <c r="V11" s="1"/>
    </row>
    <row r="12" spans="1:22" ht="19.5" customHeight="1" x14ac:dyDescent="0.15">
      <c r="A12" s="1"/>
      <c r="B12" s="25"/>
      <c r="C12" s="472"/>
      <c r="D12" s="473"/>
      <c r="E12" s="181" t="s">
        <v>105</v>
      </c>
      <c r="F12" s="181" t="s">
        <v>105</v>
      </c>
      <c r="G12" s="181" t="s">
        <v>105</v>
      </c>
      <c r="H12" s="469"/>
      <c r="I12" s="469"/>
      <c r="J12" s="469"/>
      <c r="K12" s="414"/>
      <c r="L12" s="414"/>
      <c r="M12" s="414"/>
      <c r="N12" s="414"/>
      <c r="O12" s="414"/>
      <c r="P12" s="414"/>
      <c r="Q12" s="195"/>
      <c r="R12" s="1"/>
      <c r="S12" s="17"/>
      <c r="T12" s="1"/>
      <c r="U12" s="1"/>
      <c r="V12" s="1"/>
    </row>
    <row r="13" spans="1:22" ht="19.5" customHeight="1" x14ac:dyDescent="0.15">
      <c r="A13" s="1"/>
      <c r="B13" s="25"/>
      <c r="C13" s="472"/>
      <c r="D13" s="473"/>
      <c r="E13" s="181" t="s">
        <v>105</v>
      </c>
      <c r="F13" s="181" t="s">
        <v>105</v>
      </c>
      <c r="G13" s="181" t="s">
        <v>105</v>
      </c>
      <c r="H13" s="468" t="s">
        <v>105</v>
      </c>
      <c r="I13" s="468" t="s">
        <v>105</v>
      </c>
      <c r="J13" s="468" t="s">
        <v>105</v>
      </c>
      <c r="K13" s="422" t="s">
        <v>105</v>
      </c>
      <c r="L13" s="422" t="s">
        <v>105</v>
      </c>
      <c r="M13" s="422" t="s">
        <v>105</v>
      </c>
      <c r="N13" s="422" t="s">
        <v>105</v>
      </c>
      <c r="O13" s="422" t="s">
        <v>105</v>
      </c>
      <c r="P13" s="422" t="s">
        <v>105</v>
      </c>
      <c r="Q13" s="1"/>
      <c r="R13" s="1"/>
      <c r="S13" s="17"/>
      <c r="T13" s="1"/>
      <c r="U13" s="1"/>
      <c r="V13" s="1"/>
    </row>
    <row r="14" spans="1:22" ht="19.5" customHeight="1" x14ac:dyDescent="0.15">
      <c r="A14" s="1"/>
      <c r="B14" s="25"/>
      <c r="C14" s="472"/>
      <c r="D14" s="473"/>
      <c r="E14" s="181" t="s">
        <v>105</v>
      </c>
      <c r="F14" s="181" t="s">
        <v>105</v>
      </c>
      <c r="G14" s="181" t="s">
        <v>105</v>
      </c>
      <c r="H14" s="469"/>
      <c r="I14" s="469"/>
      <c r="J14" s="469"/>
      <c r="K14" s="414"/>
      <c r="L14" s="414"/>
      <c r="M14" s="414"/>
      <c r="N14" s="414"/>
      <c r="O14" s="414"/>
      <c r="P14" s="414"/>
      <c r="Q14" s="1"/>
      <c r="R14" s="1"/>
      <c r="S14" s="17"/>
      <c r="T14" s="1"/>
      <c r="U14" s="1"/>
      <c r="V14" s="1"/>
    </row>
    <row r="15" spans="1:22" ht="19.5" customHeight="1" x14ac:dyDescent="0.15">
      <c r="A15" s="1"/>
      <c r="B15" s="25"/>
      <c r="C15" s="472"/>
      <c r="D15" s="473"/>
      <c r="E15" s="181" t="s">
        <v>105</v>
      </c>
      <c r="F15" s="181" t="s">
        <v>105</v>
      </c>
      <c r="G15" s="181" t="s">
        <v>105</v>
      </c>
      <c r="H15" s="468" t="s">
        <v>343</v>
      </c>
      <c r="I15" s="468" t="s">
        <v>105</v>
      </c>
      <c r="J15" s="468" t="s">
        <v>105</v>
      </c>
      <c r="K15" s="422" t="s">
        <v>345</v>
      </c>
      <c r="L15" s="422" t="s">
        <v>105</v>
      </c>
      <c r="M15" s="422" t="s">
        <v>105</v>
      </c>
      <c r="N15" s="422" t="s">
        <v>105</v>
      </c>
      <c r="O15" s="422" t="s">
        <v>105</v>
      </c>
      <c r="P15" s="422" t="s">
        <v>105</v>
      </c>
      <c r="Q15" s="1"/>
      <c r="R15" s="1"/>
      <c r="S15" s="17"/>
      <c r="T15" s="1"/>
      <c r="U15" s="1"/>
      <c r="V15" s="1"/>
    </row>
    <row r="16" spans="1:22" ht="19.5" customHeight="1" thickBot="1" x14ac:dyDescent="0.2">
      <c r="A16" s="1"/>
      <c r="B16" s="25"/>
      <c r="C16" s="474"/>
      <c r="D16" s="475"/>
      <c r="E16" s="188" t="s">
        <v>105</v>
      </c>
      <c r="F16" s="184" t="s">
        <v>105</v>
      </c>
      <c r="G16" s="184" t="s">
        <v>105</v>
      </c>
      <c r="H16" s="476"/>
      <c r="I16" s="476"/>
      <c r="J16" s="476"/>
      <c r="K16" s="423"/>
      <c r="L16" s="423"/>
      <c r="M16" s="423"/>
      <c r="N16" s="423"/>
      <c r="O16" s="423"/>
      <c r="P16" s="423"/>
      <c r="Q16" s="1"/>
      <c r="R16" s="1"/>
      <c r="S16" s="17"/>
      <c r="T16" s="1"/>
      <c r="U16" s="1"/>
      <c r="V16" s="1"/>
    </row>
    <row r="17" spans="1:22" ht="19.5" customHeight="1" thickTop="1" thickBot="1" x14ac:dyDescent="0.2">
      <c r="A17" s="1"/>
      <c r="B17" s="25"/>
      <c r="C17" s="481" t="s">
        <v>106</v>
      </c>
      <c r="D17" s="482"/>
      <c r="E17" s="185" t="s">
        <v>105</v>
      </c>
      <c r="F17" s="185" t="s">
        <v>105</v>
      </c>
      <c r="G17" s="185" t="s">
        <v>105</v>
      </c>
      <c r="H17" s="185" t="s">
        <v>105</v>
      </c>
      <c r="I17" s="185" t="s">
        <v>105</v>
      </c>
      <c r="J17" s="185" t="s">
        <v>105</v>
      </c>
      <c r="K17" s="189" t="s">
        <v>105</v>
      </c>
      <c r="L17" s="189" t="s">
        <v>105</v>
      </c>
      <c r="M17" s="189" t="s">
        <v>105</v>
      </c>
      <c r="N17" s="189" t="s">
        <v>105</v>
      </c>
      <c r="O17" s="189" t="s">
        <v>105</v>
      </c>
      <c r="P17" s="189" t="s">
        <v>105</v>
      </c>
      <c r="Q17" s="1"/>
      <c r="R17" s="1"/>
      <c r="S17" s="17"/>
      <c r="T17" s="21" t="s">
        <v>27</v>
      </c>
      <c r="U17" s="1"/>
      <c r="V17" s="1"/>
    </row>
    <row r="18" spans="1:22" ht="19.5" customHeight="1" thickBot="1" x14ac:dyDescent="0.2">
      <c r="A18" s="1"/>
      <c r="B18" s="25"/>
      <c r="C18" s="486" t="s">
        <v>107</v>
      </c>
      <c r="D18" s="487"/>
      <c r="E18" s="182" t="s">
        <v>105</v>
      </c>
      <c r="F18" s="182" t="s">
        <v>105</v>
      </c>
      <c r="G18" s="182" t="s">
        <v>1</v>
      </c>
      <c r="H18" s="182" t="s">
        <v>105</v>
      </c>
      <c r="I18" s="182" t="s">
        <v>105</v>
      </c>
      <c r="J18" s="182" t="s">
        <v>105</v>
      </c>
      <c r="K18" s="58"/>
      <c r="L18" s="58"/>
      <c r="M18" s="58"/>
      <c r="N18" s="58"/>
      <c r="O18" s="58"/>
      <c r="P18" s="58"/>
      <c r="Q18" s="1"/>
      <c r="R18" s="1"/>
      <c r="S18" s="17"/>
      <c r="T18" s="21" t="s">
        <v>108</v>
      </c>
      <c r="U18" s="1"/>
      <c r="V18" s="1"/>
    </row>
    <row r="19" spans="1:22" ht="12" customHeight="1" thickBot="1" x14ac:dyDescent="0.2">
      <c r="A19" s="1"/>
      <c r="B19" s="25"/>
      <c r="C19" s="488" t="s">
        <v>25</v>
      </c>
      <c r="D19" s="489"/>
      <c r="E19" s="428" t="s">
        <v>26</v>
      </c>
      <c r="F19" s="428"/>
      <c r="G19" s="429"/>
      <c r="H19" s="427" t="s">
        <v>26</v>
      </c>
      <c r="I19" s="428"/>
      <c r="J19" s="429"/>
      <c r="K19" s="1"/>
      <c r="L19" s="1"/>
      <c r="M19" s="1"/>
      <c r="N19" s="1"/>
      <c r="O19" s="1"/>
      <c r="P19" s="1"/>
      <c r="Q19" s="1"/>
      <c r="R19" s="1"/>
      <c r="S19" s="17"/>
      <c r="T19" s="1"/>
      <c r="U19" s="1"/>
      <c r="V19" s="1"/>
    </row>
    <row r="20" spans="1:22" ht="19.5" customHeight="1" thickTop="1" thickBot="1" x14ac:dyDescent="0.2">
      <c r="A20" s="1"/>
      <c r="B20" s="5"/>
      <c r="C20" s="481" t="s">
        <v>109</v>
      </c>
      <c r="D20" s="482"/>
      <c r="E20" s="207" t="s">
        <v>105</v>
      </c>
      <c r="F20" s="205" t="s">
        <v>105</v>
      </c>
      <c r="G20" s="205" t="s">
        <v>1</v>
      </c>
      <c r="H20" s="205" t="s">
        <v>105</v>
      </c>
      <c r="I20" s="205" t="s">
        <v>105</v>
      </c>
      <c r="J20" s="205" t="s">
        <v>105</v>
      </c>
      <c r="K20" s="1"/>
      <c r="L20" s="1"/>
      <c r="M20" s="1"/>
      <c r="N20" s="1"/>
      <c r="O20" s="1"/>
      <c r="P20" s="1"/>
      <c r="Q20" s="1"/>
      <c r="R20" s="1"/>
      <c r="S20" s="17"/>
      <c r="T20" s="21" t="s">
        <v>108</v>
      </c>
      <c r="U20" s="1"/>
      <c r="V20" s="1"/>
    </row>
    <row r="21" spans="1:22" ht="9.75" customHeight="1" x14ac:dyDescent="0.15">
      <c r="A21" s="1"/>
      <c r="B21" s="5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193"/>
      <c r="R21" s="193"/>
      <c r="S21" s="52"/>
      <c r="T21" s="1"/>
      <c r="U21" s="1"/>
      <c r="V21" s="1"/>
    </row>
    <row r="22" spans="1:22" ht="18.75" customHeight="1" x14ac:dyDescent="0.15">
      <c r="A22" s="1"/>
      <c r="B22" s="5"/>
      <c r="C22" s="509" t="s">
        <v>311</v>
      </c>
      <c r="D22" s="509"/>
      <c r="E22" s="509"/>
      <c r="F22" s="509"/>
      <c r="G22" s="509"/>
      <c r="H22" s="509"/>
      <c r="I22" s="509"/>
      <c r="J22" s="16"/>
      <c r="K22" s="16"/>
      <c r="L22" s="16"/>
      <c r="M22" s="16"/>
      <c r="N22" s="16"/>
      <c r="O22" s="16"/>
      <c r="P22" s="16"/>
      <c r="Q22" s="193"/>
      <c r="R22" s="193"/>
      <c r="S22" s="52"/>
      <c r="T22" s="1"/>
      <c r="U22" s="1"/>
      <c r="V22" s="1"/>
    </row>
    <row r="23" spans="1:22" ht="12" customHeight="1" x14ac:dyDescent="0.15">
      <c r="A23" s="1"/>
      <c r="B23" s="5"/>
      <c r="C23" s="161"/>
      <c r="D23" s="510" t="s">
        <v>298</v>
      </c>
      <c r="E23" s="511"/>
      <c r="F23" s="511"/>
      <c r="G23" s="511"/>
      <c r="H23" s="511"/>
      <c r="I23" s="512"/>
      <c r="J23" s="56"/>
      <c r="K23" s="57"/>
      <c r="L23" s="56"/>
      <c r="M23" s="56"/>
      <c r="N23" s="56"/>
      <c r="O23" s="56"/>
      <c r="P23" s="56"/>
      <c r="Q23" s="193"/>
      <c r="R23" s="193"/>
      <c r="S23" s="52"/>
      <c r="T23" s="1"/>
      <c r="U23" s="1"/>
      <c r="V23" s="1"/>
    </row>
    <row r="24" spans="1:22" ht="12" customHeight="1" thickBot="1" x14ac:dyDescent="0.2">
      <c r="A24" s="1"/>
      <c r="B24" s="5"/>
      <c r="C24" s="162"/>
      <c r="D24" s="499" t="s">
        <v>312</v>
      </c>
      <c r="E24" s="497"/>
      <c r="F24" s="496" t="s">
        <v>347</v>
      </c>
      <c r="G24" s="497"/>
      <c r="H24" s="496" t="s">
        <v>348</v>
      </c>
      <c r="I24" s="498"/>
      <c r="J24" s="56"/>
      <c r="K24" s="57"/>
      <c r="L24" s="56"/>
      <c r="M24" s="56"/>
      <c r="N24" s="56"/>
      <c r="O24" s="56"/>
      <c r="P24" s="56"/>
      <c r="Q24" s="193"/>
      <c r="R24" s="193"/>
      <c r="S24" s="52"/>
      <c r="T24" s="1"/>
      <c r="U24" s="1"/>
      <c r="V24" s="1"/>
    </row>
    <row r="25" spans="1:22" ht="24.75" customHeight="1" thickTop="1" x14ac:dyDescent="0.15">
      <c r="A25" s="1"/>
      <c r="B25" s="5"/>
      <c r="C25" s="160"/>
      <c r="D25" s="500" t="s">
        <v>346</v>
      </c>
      <c r="E25" s="501"/>
      <c r="F25" s="502" t="s">
        <v>344</v>
      </c>
      <c r="G25" s="501"/>
      <c r="H25" s="502" t="s">
        <v>344</v>
      </c>
      <c r="I25" s="503"/>
      <c r="J25" s="56"/>
      <c r="K25" s="57"/>
      <c r="L25" s="56"/>
      <c r="M25" s="56"/>
      <c r="N25" s="56"/>
      <c r="O25" s="56"/>
      <c r="P25" s="56"/>
      <c r="Q25" s="193"/>
      <c r="R25" s="193"/>
      <c r="S25" s="52"/>
      <c r="T25" s="1"/>
      <c r="U25" s="1"/>
      <c r="V25" s="1"/>
    </row>
    <row r="26" spans="1:22" ht="9.75" customHeight="1" x14ac:dyDescent="0.15">
      <c r="A26" s="1"/>
      <c r="B26" s="5"/>
      <c r="C26" s="56"/>
      <c r="D26" s="56"/>
      <c r="E26" s="56"/>
      <c r="F26" s="56"/>
      <c r="G26" s="56"/>
      <c r="H26" s="56"/>
      <c r="I26" s="56"/>
      <c r="J26" s="56"/>
      <c r="K26" s="57"/>
      <c r="L26" s="56"/>
      <c r="M26" s="56"/>
      <c r="N26" s="56"/>
      <c r="O26" s="56"/>
      <c r="P26" s="56"/>
      <c r="Q26" s="193"/>
      <c r="R26" s="193"/>
      <c r="S26" s="52"/>
      <c r="T26" s="1"/>
      <c r="U26" s="1"/>
      <c r="V26" s="1"/>
    </row>
    <row r="27" spans="1:22" ht="19.5" customHeight="1" x14ac:dyDescent="0.15">
      <c r="A27" s="1"/>
      <c r="B27" s="5"/>
      <c r="C27" s="350" t="s">
        <v>110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16"/>
      <c r="R27" s="16"/>
      <c r="S27" s="90"/>
      <c r="T27" s="1"/>
      <c r="U27" s="1"/>
      <c r="V27" s="1"/>
    </row>
    <row r="28" spans="1:22" ht="12" customHeight="1" x14ac:dyDescent="0.15">
      <c r="A28" s="1"/>
      <c r="B28" s="5"/>
      <c r="C28" s="61"/>
      <c r="D28" s="424" t="s">
        <v>111</v>
      </c>
      <c r="E28" s="426"/>
      <c r="F28" s="483" t="s">
        <v>112</v>
      </c>
      <c r="G28" s="484"/>
      <c r="H28" s="485"/>
      <c r="I28" s="424" t="s">
        <v>113</v>
      </c>
      <c r="J28" s="426"/>
      <c r="K28" s="425" t="s">
        <v>114</v>
      </c>
      <c r="L28" s="425"/>
      <c r="M28" s="426"/>
      <c r="N28" s="62"/>
      <c r="O28" s="62"/>
      <c r="P28" s="62"/>
      <c r="Q28" s="62"/>
      <c r="R28" s="62"/>
      <c r="S28" s="63"/>
      <c r="T28" s="1"/>
      <c r="U28" s="1"/>
      <c r="V28" s="1"/>
    </row>
    <row r="29" spans="1:22" ht="12" customHeight="1" x14ac:dyDescent="0.15">
      <c r="A29" s="1"/>
      <c r="B29" s="5"/>
      <c r="C29" s="64"/>
      <c r="D29" s="54" t="s">
        <v>115</v>
      </c>
      <c r="E29" s="54" t="s">
        <v>116</v>
      </c>
      <c r="F29" s="65" t="s">
        <v>117</v>
      </c>
      <c r="G29" s="65" t="s">
        <v>118</v>
      </c>
      <c r="H29" s="65" t="s">
        <v>119</v>
      </c>
      <c r="I29" s="66" t="s">
        <v>115</v>
      </c>
      <c r="J29" s="54" t="s">
        <v>116</v>
      </c>
      <c r="K29" s="66" t="s">
        <v>98</v>
      </c>
      <c r="L29" s="54" t="s">
        <v>99</v>
      </c>
      <c r="M29" s="54" t="s">
        <v>100</v>
      </c>
      <c r="N29" s="67"/>
      <c r="O29" s="67"/>
      <c r="P29" s="67"/>
      <c r="Q29" s="67"/>
      <c r="R29" s="67"/>
      <c r="S29" s="68"/>
      <c r="T29" s="1"/>
      <c r="U29" s="1"/>
      <c r="V29" s="1"/>
    </row>
    <row r="30" spans="1:22" ht="12" customHeight="1" x14ac:dyDescent="0.15">
      <c r="A30" s="1"/>
      <c r="B30" s="5"/>
      <c r="C30" s="41"/>
      <c r="D30" s="42" t="s">
        <v>84</v>
      </c>
      <c r="E30" s="42" t="s">
        <v>85</v>
      </c>
      <c r="F30" s="367" t="s">
        <v>84</v>
      </c>
      <c r="G30" s="368"/>
      <c r="H30" s="369"/>
      <c r="I30" s="42" t="s">
        <v>84</v>
      </c>
      <c r="J30" s="42" t="s">
        <v>85</v>
      </c>
      <c r="K30" s="367" t="s">
        <v>84</v>
      </c>
      <c r="L30" s="368"/>
      <c r="M30" s="369"/>
      <c r="N30" s="1"/>
      <c r="O30" s="1"/>
      <c r="P30" s="1"/>
      <c r="Q30" s="1"/>
      <c r="R30" s="1"/>
      <c r="S30" s="17"/>
      <c r="T30" s="1"/>
      <c r="U30" s="1"/>
      <c r="V30" s="1"/>
    </row>
    <row r="31" spans="1:22" ht="12" customHeight="1" thickBot="1" x14ac:dyDescent="0.2">
      <c r="A31" s="1"/>
      <c r="B31" s="5"/>
      <c r="C31" s="45" t="s">
        <v>25</v>
      </c>
      <c r="D31" s="69" t="s">
        <v>89</v>
      </c>
      <c r="E31" s="46" t="s">
        <v>90</v>
      </c>
      <c r="F31" s="480" t="s">
        <v>89</v>
      </c>
      <c r="G31" s="466"/>
      <c r="H31" s="467"/>
      <c r="I31" s="46" t="s">
        <v>89</v>
      </c>
      <c r="J31" s="46" t="s">
        <v>90</v>
      </c>
      <c r="K31" s="480" t="s">
        <v>89</v>
      </c>
      <c r="L31" s="466"/>
      <c r="M31" s="467"/>
      <c r="N31" s="1"/>
      <c r="O31" s="1"/>
      <c r="P31" s="1"/>
      <c r="Q31" s="1"/>
      <c r="R31" s="1"/>
      <c r="S31" s="17"/>
      <c r="T31" s="1"/>
      <c r="U31" s="1"/>
      <c r="V31" s="1"/>
    </row>
    <row r="32" spans="1:22" ht="19.5" customHeight="1" thickTop="1" x14ac:dyDescent="0.15">
      <c r="A32" s="1"/>
      <c r="B32" s="5"/>
      <c r="C32" s="47"/>
      <c r="D32" s="206" t="s">
        <v>331</v>
      </c>
      <c r="E32" s="138" t="s">
        <v>1</v>
      </c>
      <c r="F32" s="190" t="s">
        <v>1</v>
      </c>
      <c r="G32" s="190" t="s">
        <v>1</v>
      </c>
      <c r="H32" s="190" t="s">
        <v>1</v>
      </c>
      <c r="I32" s="190" t="s">
        <v>1</v>
      </c>
      <c r="J32" s="138" t="s">
        <v>349</v>
      </c>
      <c r="K32" s="190" t="s">
        <v>1</v>
      </c>
      <c r="L32" s="190" t="s">
        <v>1</v>
      </c>
      <c r="M32" s="190" t="s">
        <v>1</v>
      </c>
      <c r="N32" s="1"/>
      <c r="O32" s="1"/>
      <c r="P32" s="1"/>
      <c r="Q32" s="1"/>
      <c r="R32" s="1"/>
      <c r="S32" s="17"/>
      <c r="T32" s="21" t="s">
        <v>357</v>
      </c>
      <c r="U32" s="1"/>
      <c r="V32" s="1"/>
    </row>
    <row r="33" spans="1:22" ht="19.5" customHeight="1" x14ac:dyDescent="0.15">
      <c r="A33" s="1"/>
      <c r="B33" s="5"/>
      <c r="C33" s="56"/>
      <c r="D33" s="56"/>
      <c r="E33" s="56"/>
      <c r="F33" s="56"/>
      <c r="G33" s="56"/>
      <c r="H33" s="56"/>
      <c r="I33" s="56"/>
      <c r="J33" s="56"/>
      <c r="K33" s="57"/>
      <c r="L33" s="56"/>
      <c r="M33" s="56"/>
      <c r="N33" s="56"/>
      <c r="O33" s="56"/>
      <c r="P33" s="56"/>
      <c r="Q33" s="193"/>
      <c r="R33" s="193"/>
      <c r="S33" s="52"/>
      <c r="T33" s="1"/>
      <c r="U33" s="1"/>
      <c r="V33" s="1"/>
    </row>
    <row r="34" spans="1:22" ht="24.75" customHeight="1" x14ac:dyDescent="0.15">
      <c r="A34" s="1"/>
      <c r="B34" s="5"/>
      <c r="C34" s="16" t="s">
        <v>191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7"/>
      <c r="T34" s="1"/>
      <c r="U34" s="1"/>
      <c r="V34" s="1"/>
    </row>
    <row r="35" spans="1:22" ht="12" customHeight="1" x14ac:dyDescent="0.15">
      <c r="A35" s="1"/>
      <c r="B35" s="5"/>
      <c r="C35" s="490"/>
      <c r="D35" s="491"/>
      <c r="E35" s="465" t="s">
        <v>124</v>
      </c>
      <c r="F35" s="465"/>
      <c r="G35" s="520" t="s">
        <v>125</v>
      </c>
      <c r="H35" s="521"/>
      <c r="I35" s="410" t="s">
        <v>126</v>
      </c>
      <c r="J35" s="411"/>
      <c r="K35" s="411"/>
      <c r="L35" s="412"/>
      <c r="M35" s="1"/>
      <c r="N35" s="1"/>
      <c r="O35" s="1"/>
      <c r="P35" s="1"/>
      <c r="Q35" s="1"/>
      <c r="R35" s="1"/>
      <c r="S35" s="17"/>
      <c r="T35" s="1"/>
      <c r="U35" s="1"/>
      <c r="V35" s="1"/>
    </row>
    <row r="36" spans="1:22" ht="12" customHeight="1" x14ac:dyDescent="0.15">
      <c r="A36" s="1"/>
      <c r="B36" s="5"/>
      <c r="C36" s="492"/>
      <c r="D36" s="493"/>
      <c r="E36" s="340"/>
      <c r="F36" s="340"/>
      <c r="G36" s="359"/>
      <c r="H36" s="360"/>
      <c r="I36" s="367" t="s">
        <v>127</v>
      </c>
      <c r="J36" s="369"/>
      <c r="K36" s="525" t="s">
        <v>128</v>
      </c>
      <c r="L36" s="526"/>
      <c r="M36" s="1"/>
      <c r="N36" s="1"/>
      <c r="O36" s="1"/>
      <c r="P36" s="1"/>
      <c r="Q36" s="1"/>
      <c r="R36" s="1"/>
      <c r="S36" s="17"/>
      <c r="T36" s="1"/>
      <c r="U36" s="1"/>
      <c r="V36" s="1"/>
    </row>
    <row r="37" spans="1:22" ht="12" customHeight="1" x14ac:dyDescent="0.15">
      <c r="A37" s="1"/>
      <c r="B37" s="5"/>
      <c r="C37" s="494"/>
      <c r="D37" s="495"/>
      <c r="E37" s="361" t="s">
        <v>129</v>
      </c>
      <c r="F37" s="362"/>
      <c r="G37" s="367" t="s">
        <v>313</v>
      </c>
      <c r="H37" s="368"/>
      <c r="I37" s="367" t="s">
        <v>313</v>
      </c>
      <c r="J37" s="368"/>
      <c r="K37" s="368"/>
      <c r="L37" s="369"/>
      <c r="M37" s="1"/>
      <c r="N37" s="1"/>
      <c r="O37" s="1"/>
      <c r="P37" s="1"/>
      <c r="Q37" s="1"/>
      <c r="R37" s="1"/>
      <c r="S37" s="17"/>
      <c r="T37" s="1"/>
      <c r="U37" s="1"/>
      <c r="V37" s="1"/>
    </row>
    <row r="38" spans="1:22" ht="12" customHeight="1" thickBot="1" x14ac:dyDescent="0.2">
      <c r="A38" s="1"/>
      <c r="B38" s="5"/>
      <c r="C38" s="513" t="s">
        <v>130</v>
      </c>
      <c r="D38" s="514"/>
      <c r="E38" s="467" t="s">
        <v>90</v>
      </c>
      <c r="F38" s="515"/>
      <c r="G38" s="401" t="s">
        <v>90</v>
      </c>
      <c r="H38" s="402"/>
      <c r="I38" s="401" t="s">
        <v>90</v>
      </c>
      <c r="J38" s="402"/>
      <c r="K38" s="402"/>
      <c r="L38" s="403"/>
      <c r="M38" s="1"/>
      <c r="N38" s="1"/>
      <c r="O38" s="1"/>
      <c r="P38" s="1"/>
      <c r="Q38" s="1"/>
      <c r="R38" s="1"/>
      <c r="S38" s="17"/>
      <c r="T38" s="1"/>
      <c r="U38" s="1"/>
      <c r="V38" s="1"/>
    </row>
    <row r="39" spans="1:22" ht="19.5" customHeight="1" thickTop="1" x14ac:dyDescent="0.15">
      <c r="A39" s="1"/>
      <c r="B39" s="5"/>
      <c r="C39" s="516" t="s">
        <v>131</v>
      </c>
      <c r="D39" s="517"/>
      <c r="E39" s="518" t="s">
        <v>349</v>
      </c>
      <c r="F39" s="519"/>
      <c r="G39" s="528" t="s">
        <v>1</v>
      </c>
      <c r="H39" s="529"/>
      <c r="I39" s="527" t="s">
        <v>1</v>
      </c>
      <c r="J39" s="507"/>
      <c r="K39" s="527" t="s">
        <v>349</v>
      </c>
      <c r="L39" s="507"/>
      <c r="M39" s="1"/>
      <c r="N39" s="1"/>
      <c r="O39" s="1"/>
      <c r="P39" s="1"/>
      <c r="Q39" s="1"/>
      <c r="R39" s="1"/>
      <c r="S39" s="17"/>
      <c r="T39" s="21" t="s">
        <v>358</v>
      </c>
      <c r="U39" s="1"/>
      <c r="V39" s="1"/>
    </row>
    <row r="40" spans="1:22" ht="19.5" customHeight="1" x14ac:dyDescent="0.15">
      <c r="A40" s="1"/>
      <c r="B40" s="5"/>
      <c r="C40" s="504" t="s">
        <v>132</v>
      </c>
      <c r="D40" s="505"/>
      <c r="E40" s="506" t="s">
        <v>1</v>
      </c>
      <c r="F40" s="507"/>
      <c r="G40" s="522" t="s">
        <v>349</v>
      </c>
      <c r="H40" s="524"/>
      <c r="I40" s="522" t="s">
        <v>349</v>
      </c>
      <c r="J40" s="523"/>
      <c r="K40" s="522" t="s">
        <v>1</v>
      </c>
      <c r="L40" s="523"/>
      <c r="M40" s="1"/>
      <c r="N40" s="1"/>
      <c r="O40" s="1"/>
      <c r="P40" s="1"/>
      <c r="Q40" s="1"/>
      <c r="R40" s="1"/>
      <c r="S40" s="17"/>
      <c r="T40" s="21" t="s">
        <v>133</v>
      </c>
      <c r="U40" s="1"/>
      <c r="V40" s="1"/>
    </row>
    <row r="41" spans="1:22" ht="16.5" customHeight="1" x14ac:dyDescent="0.15">
      <c r="A41" s="1"/>
      <c r="B41" s="5"/>
      <c r="C41" s="404"/>
      <c r="D41" s="404"/>
      <c r="E41" s="404"/>
      <c r="F41" s="404"/>
      <c r="G41" s="404"/>
      <c r="H41" s="404"/>
      <c r="I41" s="404"/>
      <c r="J41" s="404"/>
      <c r="K41" s="404"/>
      <c r="L41" s="405"/>
      <c r="M41" s="405"/>
      <c r="N41" s="405"/>
      <c r="O41" s="405"/>
      <c r="P41" s="405"/>
      <c r="Q41" s="194"/>
      <c r="R41" s="194"/>
      <c r="S41" s="70"/>
      <c r="T41" s="71"/>
      <c r="U41" s="1"/>
      <c r="V41" s="1"/>
    </row>
    <row r="42" spans="1:22" ht="16.5" hidden="1" customHeight="1" x14ac:dyDescent="0.15">
      <c r="A42" s="1"/>
      <c r="B42" s="5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4"/>
      <c r="R42" s="194"/>
      <c r="S42" s="70"/>
      <c r="T42" s="71"/>
      <c r="U42" s="1"/>
      <c r="V42" s="1"/>
    </row>
    <row r="43" spans="1:22" ht="16.5" hidden="1" customHeight="1" x14ac:dyDescent="0.15">
      <c r="A43" s="1"/>
      <c r="B43" s="5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4"/>
      <c r="R43" s="194"/>
      <c r="S43" s="70"/>
      <c r="T43" s="71"/>
      <c r="U43" s="1"/>
      <c r="V43" s="1"/>
    </row>
    <row r="44" spans="1:22" ht="16.5" hidden="1" customHeight="1" x14ac:dyDescent="0.15">
      <c r="A44" s="1"/>
      <c r="B44" s="5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4"/>
      <c r="R44" s="194"/>
      <c r="S44" s="70"/>
      <c r="T44" s="71"/>
      <c r="U44" s="1"/>
      <c r="V44" s="1"/>
    </row>
    <row r="45" spans="1:22" ht="16.5" hidden="1" customHeight="1" x14ac:dyDescent="0.15">
      <c r="A45" s="1"/>
      <c r="B45" s="5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4"/>
      <c r="R45" s="194"/>
      <c r="S45" s="70"/>
      <c r="T45" s="71"/>
      <c r="U45" s="1"/>
      <c r="V45" s="1"/>
    </row>
    <row r="46" spans="1:22" ht="16.5" hidden="1" customHeight="1" x14ac:dyDescent="0.15">
      <c r="A46" s="1"/>
      <c r="B46" s="5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4"/>
      <c r="R46" s="194"/>
      <c r="S46" s="70"/>
      <c r="T46" s="71"/>
      <c r="U46" s="1"/>
      <c r="V46" s="1"/>
    </row>
    <row r="47" spans="1:22" ht="16.5" hidden="1" customHeight="1" x14ac:dyDescent="0.15">
      <c r="A47" s="1"/>
      <c r="B47" s="5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4"/>
      <c r="R47" s="194"/>
      <c r="S47" s="70"/>
      <c r="T47" s="71"/>
      <c r="U47" s="1"/>
      <c r="V47" s="1"/>
    </row>
    <row r="48" spans="1:22" ht="16.5" hidden="1" customHeight="1" x14ac:dyDescent="0.15">
      <c r="A48" s="1"/>
      <c r="B48" s="5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4"/>
      <c r="R48" s="194"/>
      <c r="S48" s="70"/>
      <c r="T48" s="71"/>
      <c r="U48" s="1"/>
      <c r="V48" s="1"/>
    </row>
    <row r="49" spans="1:22" ht="16.5" hidden="1" customHeight="1" x14ac:dyDescent="0.15">
      <c r="A49" s="1"/>
      <c r="B49" s="5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4"/>
      <c r="R49" s="194"/>
      <c r="S49" s="70"/>
      <c r="T49" s="71"/>
      <c r="U49" s="1"/>
      <c r="V49" s="1"/>
    </row>
    <row r="50" spans="1:22" ht="16.5" hidden="1" customHeight="1" x14ac:dyDescent="0.15">
      <c r="A50" s="1"/>
      <c r="B50" s="5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4"/>
      <c r="R50" s="194"/>
      <c r="S50" s="70"/>
      <c r="T50" s="71"/>
      <c r="U50" s="1"/>
      <c r="V50" s="1"/>
    </row>
    <row r="51" spans="1:22" ht="16.5" hidden="1" customHeight="1" x14ac:dyDescent="0.15">
      <c r="A51" s="1"/>
      <c r="B51" s="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4"/>
      <c r="R51" s="194"/>
      <c r="S51" s="70"/>
      <c r="T51" s="71"/>
      <c r="U51" s="1"/>
      <c r="V51" s="1"/>
    </row>
    <row r="52" spans="1:22" ht="16.5" hidden="1" customHeight="1" x14ac:dyDescent="0.15">
      <c r="A52" s="1"/>
      <c r="B52" s="5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4"/>
      <c r="R52" s="194"/>
      <c r="S52" s="70"/>
      <c r="T52" s="71"/>
      <c r="U52" s="1"/>
      <c r="V52" s="1"/>
    </row>
    <row r="53" spans="1:22" ht="16.5" hidden="1" customHeight="1" x14ac:dyDescent="0.15">
      <c r="A53" s="1"/>
      <c r="B53" s="5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4"/>
      <c r="R53" s="194"/>
      <c r="S53" s="70"/>
      <c r="T53" s="71"/>
      <c r="U53" s="1"/>
      <c r="V53" s="1"/>
    </row>
    <row r="54" spans="1:22" ht="16.5" customHeight="1" x14ac:dyDescent="0.15">
      <c r="A54" s="1"/>
      <c r="B54" s="5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4"/>
      <c r="R54" s="194"/>
      <c r="S54" s="70"/>
      <c r="T54" s="71"/>
      <c r="U54" s="1"/>
      <c r="V54" s="1"/>
    </row>
    <row r="55" spans="1:22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191"/>
      <c r="P55" s="38"/>
      <c r="Q55" s="38"/>
      <c r="R55" s="38"/>
      <c r="S55" s="39"/>
      <c r="T55" s="1"/>
      <c r="U55" s="1"/>
      <c r="V55" s="1"/>
    </row>
    <row r="56" spans="1:22" ht="14.25" customHeight="1" thickTop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15"/>
  </sheetData>
  <sheetProtection sheet="1" objects="1" scenarios="1"/>
  <mergeCells count="93">
    <mergeCell ref="G35:H36"/>
    <mergeCell ref="G37:H37"/>
    <mergeCell ref="G38:H38"/>
    <mergeCell ref="K40:L40"/>
    <mergeCell ref="G40:H40"/>
    <mergeCell ref="I35:L35"/>
    <mergeCell ref="I36:J36"/>
    <mergeCell ref="K36:L36"/>
    <mergeCell ref="I37:L37"/>
    <mergeCell ref="I38:L38"/>
    <mergeCell ref="I39:J39"/>
    <mergeCell ref="I40:J40"/>
    <mergeCell ref="K39:L39"/>
    <mergeCell ref="G39:H39"/>
    <mergeCell ref="C40:D40"/>
    <mergeCell ref="E40:F40"/>
    <mergeCell ref="C41:P41"/>
    <mergeCell ref="K3:P3"/>
    <mergeCell ref="C3:J3"/>
    <mergeCell ref="C21:P21"/>
    <mergeCell ref="C22:I22"/>
    <mergeCell ref="D23:I23"/>
    <mergeCell ref="C38:D38"/>
    <mergeCell ref="E38:F38"/>
    <mergeCell ref="C39:D39"/>
    <mergeCell ref="E39:F39"/>
    <mergeCell ref="F30:H30"/>
    <mergeCell ref="K30:M30"/>
    <mergeCell ref="F31:H31"/>
    <mergeCell ref="K31:M31"/>
    <mergeCell ref="C11:D16"/>
    <mergeCell ref="C35:D37"/>
    <mergeCell ref="E35:F36"/>
    <mergeCell ref="E37:F37"/>
    <mergeCell ref="C20:D20"/>
    <mergeCell ref="C27:P27"/>
    <mergeCell ref="D28:E28"/>
    <mergeCell ref="F28:H28"/>
    <mergeCell ref="I28:J28"/>
    <mergeCell ref="K28:M28"/>
    <mergeCell ref="F24:G24"/>
    <mergeCell ref="H24:I24"/>
    <mergeCell ref="D24:E24"/>
    <mergeCell ref="D25:E25"/>
    <mergeCell ref="F25:G25"/>
    <mergeCell ref="H25:I25"/>
    <mergeCell ref="C17:D17"/>
    <mergeCell ref="C18:D18"/>
    <mergeCell ref="C19:D19"/>
    <mergeCell ref="E19:G19"/>
    <mergeCell ref="H19:J19"/>
    <mergeCell ref="O13:O14"/>
    <mergeCell ref="P13:P14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M11:M12"/>
    <mergeCell ref="N11:N12"/>
    <mergeCell ref="O11:O12"/>
    <mergeCell ref="P11:P12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N13:N14"/>
    <mergeCell ref="K9:M9"/>
    <mergeCell ref="N9:P9"/>
    <mergeCell ref="C10:D10"/>
    <mergeCell ref="E10:G10"/>
    <mergeCell ref="H10:J10"/>
    <mergeCell ref="K10:M10"/>
    <mergeCell ref="N10:P10"/>
    <mergeCell ref="C6:D9"/>
    <mergeCell ref="E6:G7"/>
    <mergeCell ref="H6:J7"/>
    <mergeCell ref="K6:P6"/>
    <mergeCell ref="K7:M7"/>
    <mergeCell ref="N7:P7"/>
    <mergeCell ref="E9:G9"/>
    <mergeCell ref="H9:J9"/>
  </mergeCells>
  <phoneticPr fontId="1"/>
  <pageMargins left="0.70866141732283472" right="0.70866141732283472" top="0.15748031496062992" bottom="0.15748031496062992" header="0.31496062992125984" footer="0.31496062992125984"/>
  <pageSetup paperSize="9" scale="59" orientation="portrait" horizontalDpi="300" verticalDpi="30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8"/>
  <sheetViews>
    <sheetView workbookViewId="0">
      <selection activeCell="V31" sqref="V31"/>
    </sheetView>
  </sheetViews>
  <sheetFormatPr defaultColWidth="8.875" defaultRowHeight="13.5" x14ac:dyDescent="0.15"/>
  <cols>
    <col min="1" max="2" width="2.625" style="251" customWidth="1"/>
    <col min="3" max="17" width="6" style="251" customWidth="1"/>
    <col min="18" max="18" width="6" style="251" hidden="1" customWidth="1"/>
    <col min="19" max="19" width="2.625" style="251" customWidth="1"/>
    <col min="20" max="16384" width="8.875" style="251"/>
  </cols>
  <sheetData>
    <row r="1" spans="1:21" ht="13.5" customHeight="1" thickBot="1" x14ac:dyDescent="0.2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1" ht="15" customHeight="1" thickTop="1" x14ac:dyDescent="0.15">
      <c r="A2" s="250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250"/>
      <c r="U2" s="250"/>
    </row>
    <row r="3" spans="1:21" ht="24.75" customHeight="1" x14ac:dyDescent="0.15">
      <c r="A3" s="250"/>
      <c r="B3" s="5"/>
      <c r="C3" s="662" t="s">
        <v>465</v>
      </c>
      <c r="D3" s="662"/>
      <c r="E3" s="662"/>
      <c r="F3" s="662"/>
      <c r="G3" s="662"/>
      <c r="H3" s="662"/>
      <c r="I3" s="662"/>
      <c r="J3" s="662"/>
      <c r="K3" s="663" t="str">
        <f>"試験所："&amp;化学分析!$H$6</f>
        <v>試験所：-</v>
      </c>
      <c r="L3" s="663"/>
      <c r="M3" s="663"/>
      <c r="N3" s="663"/>
      <c r="O3" s="663"/>
      <c r="P3" s="663"/>
      <c r="Q3" s="663"/>
      <c r="R3" s="151"/>
      <c r="S3" s="17"/>
      <c r="T3" s="250"/>
      <c r="U3" s="250"/>
    </row>
    <row r="4" spans="1:21" ht="12" customHeight="1" x14ac:dyDescent="0.15">
      <c r="A4" s="250"/>
      <c r="B4" s="5"/>
      <c r="C4" s="337"/>
      <c r="D4" s="340" t="s">
        <v>137</v>
      </c>
      <c r="E4" s="412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204"/>
      <c r="S4" s="17"/>
      <c r="T4" s="250"/>
      <c r="U4" s="250"/>
    </row>
    <row r="5" spans="1:21" ht="12" customHeight="1" x14ac:dyDescent="0.15">
      <c r="A5" s="250"/>
      <c r="B5" s="5"/>
      <c r="C5" s="338"/>
      <c r="D5" s="664" t="s">
        <v>10</v>
      </c>
      <c r="E5" s="665"/>
      <c r="F5" s="341" t="s">
        <v>12</v>
      </c>
      <c r="G5" s="341"/>
      <c r="H5" s="341" t="s">
        <v>410</v>
      </c>
      <c r="I5" s="341"/>
      <c r="J5" s="341" t="s">
        <v>14</v>
      </c>
      <c r="K5" s="341"/>
      <c r="L5" s="341" t="s">
        <v>15</v>
      </c>
      <c r="M5" s="341"/>
      <c r="N5" s="341" t="s">
        <v>16</v>
      </c>
      <c r="O5" s="341"/>
      <c r="P5" s="341" t="s">
        <v>29</v>
      </c>
      <c r="Q5" s="341"/>
      <c r="R5" s="204"/>
      <c r="S5" s="17"/>
      <c r="T5" s="250"/>
      <c r="U5" s="250"/>
    </row>
    <row r="6" spans="1:21" ht="12" customHeight="1" x14ac:dyDescent="0.15">
      <c r="A6" s="250"/>
      <c r="B6" s="5"/>
      <c r="C6" s="338"/>
      <c r="D6" s="359" t="s">
        <v>170</v>
      </c>
      <c r="E6" s="361"/>
      <c r="F6" s="362" t="s">
        <v>188</v>
      </c>
      <c r="G6" s="362"/>
      <c r="H6" s="362" t="s">
        <v>189</v>
      </c>
      <c r="I6" s="362"/>
      <c r="J6" s="362" t="s">
        <v>190</v>
      </c>
      <c r="K6" s="362"/>
      <c r="L6" s="362" t="s">
        <v>22</v>
      </c>
      <c r="M6" s="362"/>
      <c r="N6" s="362" t="s">
        <v>23</v>
      </c>
      <c r="O6" s="362"/>
      <c r="P6" s="440" t="s">
        <v>134</v>
      </c>
      <c r="Q6" s="440"/>
      <c r="R6" s="231"/>
      <c r="S6" s="17"/>
      <c r="T6" s="250"/>
      <c r="U6" s="250"/>
    </row>
    <row r="7" spans="1:21" ht="12" customHeight="1" x14ac:dyDescent="0.15">
      <c r="A7" s="250"/>
      <c r="B7" s="5"/>
      <c r="C7" s="339"/>
      <c r="D7" s="341" t="s">
        <v>392</v>
      </c>
      <c r="E7" s="651"/>
      <c r="F7" s="657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204"/>
      <c r="S7" s="17"/>
      <c r="T7" s="250"/>
      <c r="U7" s="250"/>
    </row>
    <row r="8" spans="1:21" ht="21" x14ac:dyDescent="0.15">
      <c r="A8" s="250"/>
      <c r="B8" s="5"/>
      <c r="C8" s="658" t="s">
        <v>25</v>
      </c>
      <c r="D8" s="660"/>
      <c r="E8" s="661"/>
      <c r="F8" s="310" t="s">
        <v>474</v>
      </c>
      <c r="G8" s="310" t="s">
        <v>466</v>
      </c>
      <c r="H8" s="310" t="s">
        <v>475</v>
      </c>
      <c r="I8" s="310" t="s">
        <v>466</v>
      </c>
      <c r="J8" s="310" t="s">
        <v>475</v>
      </c>
      <c r="K8" s="310" t="s">
        <v>466</v>
      </c>
      <c r="L8" s="310" t="s">
        <v>475</v>
      </c>
      <c r="M8" s="310" t="s">
        <v>466</v>
      </c>
      <c r="N8" s="310" t="s">
        <v>475</v>
      </c>
      <c r="O8" s="310" t="s">
        <v>466</v>
      </c>
      <c r="P8" s="310" t="s">
        <v>475</v>
      </c>
      <c r="Q8" s="310" t="s">
        <v>466</v>
      </c>
      <c r="R8" s="232"/>
      <c r="S8" s="17"/>
      <c r="T8" s="250"/>
      <c r="U8" s="250"/>
    </row>
    <row r="9" spans="1:21" ht="14.25" thickBot="1" x14ac:dyDescent="0.2">
      <c r="A9" s="250"/>
      <c r="B9" s="5"/>
      <c r="C9" s="659"/>
      <c r="D9" s="643"/>
      <c r="E9" s="644"/>
      <c r="F9" s="643" t="s">
        <v>471</v>
      </c>
      <c r="G9" s="644"/>
      <c r="H9" s="643" t="s">
        <v>471</v>
      </c>
      <c r="I9" s="644"/>
      <c r="J9" s="643" t="s">
        <v>471</v>
      </c>
      <c r="K9" s="644"/>
      <c r="L9" s="643" t="s">
        <v>471</v>
      </c>
      <c r="M9" s="644"/>
      <c r="N9" s="643" t="s">
        <v>471</v>
      </c>
      <c r="O9" s="644"/>
      <c r="P9" s="643" t="s">
        <v>471</v>
      </c>
      <c r="Q9" s="644"/>
      <c r="R9" s="227"/>
      <c r="S9" s="309"/>
      <c r="T9" s="250"/>
      <c r="U9" s="250"/>
    </row>
    <row r="10" spans="1:21" ht="19.5" customHeight="1" thickTop="1" x14ac:dyDescent="0.15">
      <c r="A10" s="250"/>
      <c r="B10" s="252"/>
      <c r="C10" s="338" t="s">
        <v>135</v>
      </c>
      <c r="D10" s="653"/>
      <c r="E10" s="654"/>
      <c r="F10" s="208" t="s">
        <v>105</v>
      </c>
      <c r="G10" s="645" t="s">
        <v>105</v>
      </c>
      <c r="H10" s="209" t="s">
        <v>92</v>
      </c>
      <c r="I10" s="645" t="s">
        <v>92</v>
      </c>
      <c r="J10" s="209" t="s">
        <v>92</v>
      </c>
      <c r="K10" s="645" t="s">
        <v>92</v>
      </c>
      <c r="L10" s="208" t="s">
        <v>284</v>
      </c>
      <c r="M10" s="645" t="s">
        <v>92</v>
      </c>
      <c r="N10" s="208" t="s">
        <v>92</v>
      </c>
      <c r="O10" s="645" t="s">
        <v>92</v>
      </c>
      <c r="P10" s="209" t="s">
        <v>92</v>
      </c>
      <c r="Q10" s="645" t="s">
        <v>284</v>
      </c>
      <c r="R10" s="233"/>
      <c r="S10" s="254"/>
      <c r="T10" s="255" t="s">
        <v>374</v>
      </c>
      <c r="U10" s="256"/>
    </row>
    <row r="11" spans="1:21" ht="19.5" customHeight="1" thickBot="1" x14ac:dyDescent="0.2">
      <c r="A11" s="250"/>
      <c r="B11" s="252"/>
      <c r="C11" s="438"/>
      <c r="D11" s="655"/>
      <c r="E11" s="656"/>
      <c r="F11" s="209" t="s">
        <v>105</v>
      </c>
      <c r="G11" s="646"/>
      <c r="H11" s="210" t="s">
        <v>371</v>
      </c>
      <c r="I11" s="646"/>
      <c r="J11" s="210" t="s">
        <v>92</v>
      </c>
      <c r="K11" s="646"/>
      <c r="L11" s="209" t="s">
        <v>92</v>
      </c>
      <c r="M11" s="646"/>
      <c r="N11" s="209" t="s">
        <v>92</v>
      </c>
      <c r="O11" s="646"/>
      <c r="P11" s="210" t="s">
        <v>92</v>
      </c>
      <c r="Q11" s="646"/>
      <c r="R11" s="233"/>
      <c r="S11" s="254"/>
      <c r="T11" s="255" t="s">
        <v>27</v>
      </c>
      <c r="U11" s="256"/>
    </row>
    <row r="12" spans="1:21" ht="19.5" customHeight="1" thickBot="1" x14ac:dyDescent="0.2">
      <c r="A12" s="250"/>
      <c r="B12" s="252"/>
      <c r="C12" s="249" t="s">
        <v>136</v>
      </c>
      <c r="D12" s="632" t="s">
        <v>92</v>
      </c>
      <c r="E12" s="632"/>
      <c r="F12" s="632" t="s">
        <v>473</v>
      </c>
      <c r="G12" s="632"/>
      <c r="H12" s="632" t="s">
        <v>92</v>
      </c>
      <c r="I12" s="632"/>
      <c r="J12" s="632" t="s">
        <v>92</v>
      </c>
      <c r="K12" s="632"/>
      <c r="L12" s="632" t="s">
        <v>92</v>
      </c>
      <c r="M12" s="632"/>
      <c r="N12" s="632" t="s">
        <v>92</v>
      </c>
      <c r="O12" s="632"/>
      <c r="P12" s="632" t="s">
        <v>92</v>
      </c>
      <c r="Q12" s="632"/>
      <c r="R12" s="234"/>
      <c r="S12" s="254"/>
      <c r="T12" s="255" t="s">
        <v>108</v>
      </c>
      <c r="U12" s="256"/>
    </row>
    <row r="13" spans="1:21" ht="4.5" customHeight="1" x14ac:dyDescent="0.15">
      <c r="A13" s="250"/>
      <c r="B13" s="252"/>
      <c r="C13" s="24"/>
      <c r="D13" s="257"/>
      <c r="E13" s="257"/>
      <c r="F13" s="257"/>
      <c r="G13" s="257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4"/>
      <c r="T13" s="255"/>
      <c r="U13" s="256"/>
    </row>
    <row r="14" spans="1:21" ht="12" customHeight="1" x14ac:dyDescent="0.15">
      <c r="A14" s="250"/>
      <c r="B14" s="252"/>
      <c r="C14" s="641"/>
      <c r="D14" s="340" t="s">
        <v>394</v>
      </c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652"/>
      <c r="Q14" s="652"/>
      <c r="R14" s="258"/>
      <c r="S14" s="254"/>
      <c r="T14" s="255"/>
      <c r="U14" s="256"/>
    </row>
    <row r="15" spans="1:21" ht="12" customHeight="1" x14ac:dyDescent="0.15">
      <c r="A15" s="250"/>
      <c r="B15" s="252"/>
      <c r="C15" s="642"/>
      <c r="D15" s="341" t="s">
        <v>138</v>
      </c>
      <c r="E15" s="341"/>
      <c r="F15" s="341" t="s">
        <v>139</v>
      </c>
      <c r="G15" s="341"/>
      <c r="H15" s="341" t="s">
        <v>140</v>
      </c>
      <c r="I15" s="341"/>
      <c r="J15" s="341" t="s">
        <v>141</v>
      </c>
      <c r="K15" s="341"/>
      <c r="L15" s="341" t="s">
        <v>142</v>
      </c>
      <c r="M15" s="341"/>
      <c r="N15" s="341" t="s">
        <v>143</v>
      </c>
      <c r="O15" s="341"/>
      <c r="P15" s="341" t="s">
        <v>396</v>
      </c>
      <c r="Q15" s="341"/>
      <c r="R15" s="259"/>
      <c r="S15" s="254"/>
      <c r="T15" s="255"/>
      <c r="U15" s="256"/>
    </row>
    <row r="16" spans="1:21" ht="12" customHeight="1" x14ac:dyDescent="0.15">
      <c r="A16" s="250"/>
      <c r="B16" s="252"/>
      <c r="C16" s="642"/>
      <c r="D16" s="362" t="s">
        <v>144</v>
      </c>
      <c r="E16" s="362"/>
      <c r="F16" s="362" t="s">
        <v>145</v>
      </c>
      <c r="G16" s="362"/>
      <c r="H16" s="362" t="s">
        <v>146</v>
      </c>
      <c r="I16" s="362"/>
      <c r="J16" s="362" t="s">
        <v>147</v>
      </c>
      <c r="K16" s="362"/>
      <c r="L16" s="362" t="s">
        <v>148</v>
      </c>
      <c r="M16" s="362"/>
      <c r="N16" s="362" t="s">
        <v>149</v>
      </c>
      <c r="O16" s="362"/>
      <c r="P16" s="362" t="s">
        <v>397</v>
      </c>
      <c r="Q16" s="362"/>
      <c r="R16" s="260"/>
      <c r="S16" s="254"/>
      <c r="T16" s="255"/>
      <c r="U16" s="256"/>
    </row>
    <row r="17" spans="1:21" ht="12" customHeight="1" x14ac:dyDescent="0.15">
      <c r="A17" s="250"/>
      <c r="B17" s="252"/>
      <c r="C17" s="642"/>
      <c r="D17" s="651" t="s">
        <v>24</v>
      </c>
      <c r="E17" s="651"/>
      <c r="F17" s="651"/>
      <c r="G17" s="651"/>
      <c r="H17" s="651"/>
      <c r="I17" s="651"/>
      <c r="J17" s="651"/>
      <c r="K17" s="651"/>
      <c r="L17" s="651"/>
      <c r="M17" s="651"/>
      <c r="N17" s="651"/>
      <c r="O17" s="651"/>
      <c r="P17" s="636" t="s">
        <v>398</v>
      </c>
      <c r="Q17" s="637"/>
      <c r="R17" s="258"/>
      <c r="S17" s="254"/>
      <c r="T17" s="255"/>
      <c r="U17" s="256"/>
    </row>
    <row r="18" spans="1:21" ht="25.5" customHeight="1" x14ac:dyDescent="0.15">
      <c r="A18" s="250"/>
      <c r="B18" s="252"/>
      <c r="C18" s="649" t="s">
        <v>25</v>
      </c>
      <c r="D18" s="310" t="s">
        <v>475</v>
      </c>
      <c r="E18" s="310" t="s">
        <v>466</v>
      </c>
      <c r="F18" s="310" t="s">
        <v>475</v>
      </c>
      <c r="G18" s="310" t="s">
        <v>466</v>
      </c>
      <c r="H18" s="310" t="s">
        <v>475</v>
      </c>
      <c r="I18" s="310" t="s">
        <v>466</v>
      </c>
      <c r="J18" s="310" t="s">
        <v>475</v>
      </c>
      <c r="K18" s="310" t="s">
        <v>466</v>
      </c>
      <c r="L18" s="310" t="s">
        <v>475</v>
      </c>
      <c r="M18" s="310" t="s">
        <v>466</v>
      </c>
      <c r="N18" s="310" t="s">
        <v>475</v>
      </c>
      <c r="O18" s="310" t="s">
        <v>466</v>
      </c>
      <c r="P18" s="638"/>
      <c r="Q18" s="637"/>
      <c r="R18" s="258"/>
      <c r="S18" s="254"/>
      <c r="T18" s="255"/>
      <c r="U18" s="256"/>
    </row>
    <row r="19" spans="1:21" ht="12" customHeight="1" thickBot="1" x14ac:dyDescent="0.2">
      <c r="A19" s="250"/>
      <c r="B19" s="252"/>
      <c r="C19" s="650"/>
      <c r="D19" s="643" t="s">
        <v>471</v>
      </c>
      <c r="E19" s="644"/>
      <c r="F19" s="643" t="s">
        <v>471</v>
      </c>
      <c r="G19" s="644"/>
      <c r="H19" s="643" t="s">
        <v>471</v>
      </c>
      <c r="I19" s="644"/>
      <c r="J19" s="643" t="s">
        <v>471</v>
      </c>
      <c r="K19" s="644"/>
      <c r="L19" s="643" t="s">
        <v>471</v>
      </c>
      <c r="M19" s="644"/>
      <c r="N19" s="643" t="s">
        <v>471</v>
      </c>
      <c r="O19" s="644"/>
      <c r="P19" s="638"/>
      <c r="Q19" s="637"/>
      <c r="R19" s="260"/>
      <c r="S19" s="254"/>
      <c r="T19" s="255"/>
      <c r="U19" s="256"/>
    </row>
    <row r="20" spans="1:21" ht="19.5" customHeight="1" thickTop="1" x14ac:dyDescent="0.15">
      <c r="A20" s="250"/>
      <c r="B20" s="252"/>
      <c r="C20" s="338" t="s">
        <v>135</v>
      </c>
      <c r="D20" s="208" t="s">
        <v>92</v>
      </c>
      <c r="E20" s="645" t="s">
        <v>92</v>
      </c>
      <c r="F20" s="208" t="s">
        <v>92</v>
      </c>
      <c r="G20" s="645" t="s">
        <v>92</v>
      </c>
      <c r="H20" s="209" t="s">
        <v>92</v>
      </c>
      <c r="I20" s="645" t="s">
        <v>92</v>
      </c>
      <c r="J20" s="209" t="s">
        <v>92</v>
      </c>
      <c r="K20" s="645" t="s">
        <v>92</v>
      </c>
      <c r="L20" s="209" t="s">
        <v>352</v>
      </c>
      <c r="M20" s="645" t="s">
        <v>92</v>
      </c>
      <c r="N20" s="212" t="s">
        <v>92</v>
      </c>
      <c r="O20" s="647" t="s">
        <v>92</v>
      </c>
      <c r="P20" s="638"/>
      <c r="Q20" s="637"/>
      <c r="R20" s="261"/>
      <c r="S20" s="254"/>
      <c r="T20" s="255" t="s">
        <v>374</v>
      </c>
      <c r="U20" s="256"/>
    </row>
    <row r="21" spans="1:21" ht="19.5" customHeight="1" thickBot="1" x14ac:dyDescent="0.2">
      <c r="A21" s="250"/>
      <c r="B21" s="252"/>
      <c r="C21" s="438"/>
      <c r="D21" s="211" t="s">
        <v>92</v>
      </c>
      <c r="E21" s="646"/>
      <c r="F21" s="209" t="s">
        <v>92</v>
      </c>
      <c r="G21" s="646"/>
      <c r="H21" s="210" t="s">
        <v>92</v>
      </c>
      <c r="I21" s="646"/>
      <c r="J21" s="210" t="s">
        <v>92</v>
      </c>
      <c r="K21" s="646"/>
      <c r="L21" s="210" t="s">
        <v>92</v>
      </c>
      <c r="M21" s="646"/>
      <c r="N21" s="211" t="s">
        <v>92</v>
      </c>
      <c r="O21" s="648"/>
      <c r="P21" s="638"/>
      <c r="Q21" s="637"/>
      <c r="R21" s="261"/>
      <c r="S21" s="254"/>
      <c r="T21" s="255" t="s">
        <v>27</v>
      </c>
      <c r="U21" s="256"/>
    </row>
    <row r="22" spans="1:21" ht="19.5" customHeight="1" thickBot="1" x14ac:dyDescent="0.2">
      <c r="A22" s="250"/>
      <c r="B22" s="252"/>
      <c r="C22" s="249" t="s">
        <v>136</v>
      </c>
      <c r="D22" s="632" t="s">
        <v>92</v>
      </c>
      <c r="E22" s="632"/>
      <c r="F22" s="632" t="s">
        <v>92</v>
      </c>
      <c r="G22" s="632"/>
      <c r="H22" s="632" t="s">
        <v>92</v>
      </c>
      <c r="I22" s="632"/>
      <c r="J22" s="632" t="s">
        <v>92</v>
      </c>
      <c r="K22" s="632"/>
      <c r="L22" s="632" t="s">
        <v>351</v>
      </c>
      <c r="M22" s="632"/>
      <c r="N22" s="632" t="s">
        <v>92</v>
      </c>
      <c r="O22" s="633"/>
      <c r="P22" s="639"/>
      <c r="Q22" s="640"/>
      <c r="R22" s="24"/>
      <c r="S22" s="254"/>
      <c r="T22" s="255" t="s">
        <v>108</v>
      </c>
      <c r="U22" s="256"/>
    </row>
    <row r="23" spans="1:21" ht="9.75" customHeight="1" x14ac:dyDescent="0.15">
      <c r="A23" s="250"/>
      <c r="B23" s="252"/>
      <c r="C23" s="24"/>
      <c r="D23" s="257"/>
      <c r="E23" s="257"/>
      <c r="F23" s="257"/>
      <c r="G23" s="257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4"/>
      <c r="T23" s="255"/>
      <c r="U23" s="256"/>
    </row>
    <row r="24" spans="1:21" ht="12" customHeight="1" x14ac:dyDescent="0.15">
      <c r="A24" s="250"/>
      <c r="B24" s="252"/>
      <c r="C24" s="365" t="s">
        <v>367</v>
      </c>
      <c r="D24" s="553"/>
      <c r="E24" s="553"/>
      <c r="F24" s="553"/>
      <c r="G24" s="461"/>
      <c r="H24" s="634" t="s">
        <v>373</v>
      </c>
      <c r="I24" s="635"/>
      <c r="J24" s="559" t="s">
        <v>390</v>
      </c>
      <c r="K24" s="560"/>
      <c r="L24" s="561" t="s">
        <v>388</v>
      </c>
      <c r="M24" s="562"/>
      <c r="N24" s="562"/>
      <c r="O24" s="562"/>
      <c r="P24" s="562"/>
      <c r="Q24" s="563"/>
      <c r="R24" s="262"/>
      <c r="S24" s="254"/>
      <c r="T24" s="255"/>
      <c r="U24" s="256"/>
    </row>
    <row r="25" spans="1:21" ht="20.25" customHeight="1" x14ac:dyDescent="0.15">
      <c r="A25" s="250"/>
      <c r="B25" s="252"/>
      <c r="C25" s="554"/>
      <c r="D25" s="555"/>
      <c r="E25" s="555"/>
      <c r="F25" s="555"/>
      <c r="G25" s="556"/>
      <c r="H25" s="566" t="s">
        <v>366</v>
      </c>
      <c r="I25" s="567"/>
      <c r="J25" s="566" t="s">
        <v>366</v>
      </c>
      <c r="K25" s="567"/>
      <c r="L25" s="568" t="s">
        <v>350</v>
      </c>
      <c r="M25" s="569"/>
      <c r="N25" s="569"/>
      <c r="O25" s="569"/>
      <c r="P25" s="569"/>
      <c r="Q25" s="570"/>
      <c r="R25" s="235"/>
      <c r="S25" s="254"/>
      <c r="T25" s="255"/>
      <c r="U25" s="256"/>
    </row>
    <row r="26" spans="1:21" ht="30" customHeight="1" x14ac:dyDescent="0.15">
      <c r="A26" s="250"/>
      <c r="B26" s="252"/>
      <c r="C26" s="571" t="s">
        <v>150</v>
      </c>
      <c r="D26" s="571"/>
      <c r="E26" s="571"/>
      <c r="F26" s="571"/>
      <c r="G26" s="571"/>
      <c r="H26" s="572" t="s">
        <v>92</v>
      </c>
      <c r="I26" s="573"/>
      <c r="J26" s="573"/>
      <c r="K26" s="573"/>
      <c r="L26" s="573"/>
      <c r="M26" s="573"/>
      <c r="N26" s="573"/>
      <c r="O26" s="573"/>
      <c r="P26" s="573"/>
      <c r="Q26" s="574"/>
      <c r="R26" s="236"/>
      <c r="S26" s="254"/>
      <c r="T26" s="255"/>
      <c r="U26" s="256"/>
    </row>
    <row r="27" spans="1:21" ht="10.15" customHeight="1" x14ac:dyDescent="0.15">
      <c r="A27" s="250"/>
      <c r="B27" s="252"/>
      <c r="C27" s="263"/>
      <c r="D27" s="264"/>
      <c r="E27" s="264"/>
      <c r="F27" s="264"/>
      <c r="G27" s="264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4"/>
      <c r="S27" s="254"/>
      <c r="T27" s="255"/>
      <c r="U27" s="256"/>
    </row>
    <row r="28" spans="1:21" ht="12" customHeight="1" x14ac:dyDescent="0.15">
      <c r="A28" s="250"/>
      <c r="B28" s="252"/>
      <c r="C28" s="365" t="s">
        <v>395</v>
      </c>
      <c r="D28" s="553"/>
      <c r="E28" s="553"/>
      <c r="F28" s="553"/>
      <c r="G28" s="461"/>
      <c r="H28" s="538" t="s">
        <v>391</v>
      </c>
      <c r="I28" s="539"/>
      <c r="J28" s="539"/>
      <c r="K28" s="539"/>
      <c r="L28" s="539"/>
      <c r="M28" s="539"/>
      <c r="N28" s="540"/>
      <c r="O28" s="540"/>
      <c r="P28" s="265"/>
      <c r="Q28" s="266"/>
      <c r="R28" s="24"/>
      <c r="S28" s="254"/>
      <c r="T28" s="255"/>
      <c r="U28" s="256"/>
    </row>
    <row r="29" spans="1:21" ht="12" customHeight="1" x14ac:dyDescent="0.15">
      <c r="A29" s="250"/>
      <c r="B29" s="252"/>
      <c r="C29" s="366"/>
      <c r="D29" s="578"/>
      <c r="E29" s="578"/>
      <c r="F29" s="578"/>
      <c r="G29" s="462"/>
      <c r="H29" s="367" t="s">
        <v>399</v>
      </c>
      <c r="I29" s="530"/>
      <c r="J29" s="530"/>
      <c r="K29" s="531"/>
      <c r="L29" s="532" t="s">
        <v>169</v>
      </c>
      <c r="M29" s="533"/>
      <c r="N29" s="533"/>
      <c r="O29" s="533"/>
      <c r="P29" s="265"/>
      <c r="Q29" s="266"/>
      <c r="R29" s="24"/>
      <c r="S29" s="254"/>
      <c r="T29" s="255"/>
      <c r="U29" s="256"/>
    </row>
    <row r="30" spans="1:21" ht="12" customHeight="1" x14ac:dyDescent="0.15">
      <c r="A30" s="250"/>
      <c r="B30" s="252"/>
      <c r="C30" s="463"/>
      <c r="D30" s="628"/>
      <c r="E30" s="628"/>
      <c r="F30" s="628"/>
      <c r="G30" s="464"/>
      <c r="H30" s="541" t="s">
        <v>393</v>
      </c>
      <c r="I30" s="542"/>
      <c r="J30" s="542"/>
      <c r="K30" s="542"/>
      <c r="L30" s="542"/>
      <c r="M30" s="542"/>
      <c r="N30" s="542"/>
      <c r="O30" s="542"/>
      <c r="P30" s="265"/>
      <c r="Q30" s="266"/>
      <c r="R30" s="24"/>
      <c r="S30" s="254"/>
      <c r="T30" s="255"/>
      <c r="U30" s="256"/>
    </row>
    <row r="31" spans="1:21" ht="24.75" customHeight="1" x14ac:dyDescent="0.15">
      <c r="A31" s="250"/>
      <c r="B31" s="252"/>
      <c r="C31" s="585" t="s">
        <v>25</v>
      </c>
      <c r="D31" s="586"/>
      <c r="E31" s="586"/>
      <c r="F31" s="586"/>
      <c r="G31" s="587"/>
      <c r="H31" s="551" t="s">
        <v>476</v>
      </c>
      <c r="I31" s="552"/>
      <c r="J31" s="551" t="s">
        <v>477</v>
      </c>
      <c r="K31" s="552"/>
      <c r="L31" s="551" t="s">
        <v>476</v>
      </c>
      <c r="M31" s="552"/>
      <c r="N31" s="551" t="s">
        <v>477</v>
      </c>
      <c r="O31" s="552"/>
      <c r="P31" s="265"/>
      <c r="Q31" s="266"/>
      <c r="R31" s="24"/>
      <c r="S31" s="254"/>
      <c r="T31" s="255"/>
      <c r="U31" s="256"/>
    </row>
    <row r="32" spans="1:21" ht="12" customHeight="1" thickBot="1" x14ac:dyDescent="0.2">
      <c r="A32" s="250"/>
      <c r="B32" s="252"/>
      <c r="C32" s="588"/>
      <c r="D32" s="589"/>
      <c r="E32" s="589"/>
      <c r="F32" s="589"/>
      <c r="G32" s="590"/>
      <c r="H32" s="534" t="s">
        <v>472</v>
      </c>
      <c r="I32" s="535"/>
      <c r="J32" s="535"/>
      <c r="K32" s="536"/>
      <c r="L32" s="537" t="s">
        <v>472</v>
      </c>
      <c r="M32" s="535"/>
      <c r="N32" s="535"/>
      <c r="O32" s="535"/>
      <c r="P32" s="265"/>
      <c r="Q32" s="266"/>
      <c r="R32" s="24"/>
      <c r="S32" s="254"/>
      <c r="T32" s="255"/>
      <c r="U32" s="256"/>
    </row>
    <row r="33" spans="1:21" ht="19.149999999999999" customHeight="1" thickTop="1" x14ac:dyDescent="0.15">
      <c r="A33" s="250"/>
      <c r="B33" s="252"/>
      <c r="C33" s="575" t="s">
        <v>135</v>
      </c>
      <c r="D33" s="576"/>
      <c r="E33" s="576"/>
      <c r="F33" s="576"/>
      <c r="G33" s="577"/>
      <c r="H33" s="547" t="s">
        <v>105</v>
      </c>
      <c r="I33" s="548"/>
      <c r="J33" s="543" t="s">
        <v>402</v>
      </c>
      <c r="K33" s="544"/>
      <c r="L33" s="547" t="s">
        <v>105</v>
      </c>
      <c r="M33" s="548"/>
      <c r="N33" s="543" t="s">
        <v>296</v>
      </c>
      <c r="O33" s="544"/>
      <c r="P33" s="579"/>
      <c r="Q33" s="580"/>
      <c r="R33" s="24"/>
      <c r="S33" s="254"/>
      <c r="T33" s="255" t="s">
        <v>108</v>
      </c>
      <c r="U33" s="256"/>
    </row>
    <row r="34" spans="1:21" ht="19.149999999999999" customHeight="1" thickBot="1" x14ac:dyDescent="0.2">
      <c r="A34" s="250"/>
      <c r="B34" s="252"/>
      <c r="C34" s="366"/>
      <c r="D34" s="578"/>
      <c r="E34" s="578"/>
      <c r="F34" s="578"/>
      <c r="G34" s="462"/>
      <c r="H34" s="549" t="s">
        <v>105</v>
      </c>
      <c r="I34" s="550"/>
      <c r="J34" s="545"/>
      <c r="K34" s="546"/>
      <c r="L34" s="549" t="s">
        <v>105</v>
      </c>
      <c r="M34" s="550"/>
      <c r="N34" s="545"/>
      <c r="O34" s="546"/>
      <c r="P34" s="579"/>
      <c r="Q34" s="580"/>
      <c r="R34" s="24"/>
      <c r="S34" s="254"/>
      <c r="T34" s="255"/>
      <c r="U34" s="256"/>
    </row>
    <row r="35" spans="1:21" ht="19.149999999999999" customHeight="1" thickBot="1" x14ac:dyDescent="0.2">
      <c r="A35" s="250"/>
      <c r="B35" s="252"/>
      <c r="C35" s="486" t="s">
        <v>136</v>
      </c>
      <c r="D35" s="487"/>
      <c r="E35" s="487"/>
      <c r="F35" s="487"/>
      <c r="G35" s="487"/>
      <c r="H35" s="581" t="s">
        <v>402</v>
      </c>
      <c r="I35" s="582"/>
      <c r="J35" s="582"/>
      <c r="K35" s="583"/>
      <c r="L35" s="581" t="s">
        <v>402</v>
      </c>
      <c r="M35" s="582"/>
      <c r="N35" s="582"/>
      <c r="O35" s="584"/>
      <c r="P35" s="242"/>
      <c r="Q35" s="241"/>
      <c r="R35" s="24"/>
      <c r="S35" s="254"/>
      <c r="T35" s="255" t="s">
        <v>374</v>
      </c>
      <c r="U35" s="256"/>
    </row>
    <row r="36" spans="1:21" ht="9.6" customHeight="1" x14ac:dyDescent="0.15">
      <c r="A36" s="250"/>
      <c r="B36" s="252"/>
      <c r="C36" s="24"/>
      <c r="D36" s="257"/>
      <c r="E36" s="257"/>
      <c r="F36" s="257"/>
      <c r="G36" s="257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4"/>
      <c r="T36" s="255"/>
      <c r="U36" s="256"/>
    </row>
    <row r="37" spans="1:21" ht="19.5" customHeight="1" x14ac:dyDescent="0.15">
      <c r="A37" s="250"/>
      <c r="B37" s="252"/>
      <c r="C37" s="365" t="s">
        <v>367</v>
      </c>
      <c r="D37" s="553"/>
      <c r="E37" s="553"/>
      <c r="F37" s="553"/>
      <c r="G37" s="461"/>
      <c r="H37" s="557" t="s">
        <v>387</v>
      </c>
      <c r="I37" s="558"/>
      <c r="J37" s="559" t="s">
        <v>390</v>
      </c>
      <c r="K37" s="560"/>
      <c r="L37" s="561" t="s">
        <v>388</v>
      </c>
      <c r="M37" s="562"/>
      <c r="N37" s="562"/>
      <c r="O37" s="562"/>
      <c r="P37" s="562"/>
      <c r="Q37" s="563"/>
      <c r="R37" s="24"/>
      <c r="S37" s="254"/>
      <c r="T37" s="255"/>
      <c r="U37" s="256"/>
    </row>
    <row r="38" spans="1:21" ht="19.5" customHeight="1" x14ac:dyDescent="0.15">
      <c r="A38" s="250"/>
      <c r="B38" s="252"/>
      <c r="C38" s="554"/>
      <c r="D38" s="555"/>
      <c r="E38" s="555"/>
      <c r="F38" s="555"/>
      <c r="G38" s="556"/>
      <c r="H38" s="564" t="s">
        <v>296</v>
      </c>
      <c r="I38" s="565"/>
      <c r="J38" s="566" t="s">
        <v>296</v>
      </c>
      <c r="K38" s="567"/>
      <c r="L38" s="568" t="s">
        <v>1</v>
      </c>
      <c r="M38" s="569"/>
      <c r="N38" s="569"/>
      <c r="O38" s="569"/>
      <c r="P38" s="569"/>
      <c r="Q38" s="570"/>
      <c r="R38" s="24"/>
      <c r="S38" s="254"/>
      <c r="T38" s="255"/>
      <c r="U38" s="256"/>
    </row>
    <row r="39" spans="1:21" ht="30" customHeight="1" x14ac:dyDescent="0.15">
      <c r="A39" s="250"/>
      <c r="B39" s="252"/>
      <c r="C39" s="571" t="s">
        <v>389</v>
      </c>
      <c r="D39" s="571"/>
      <c r="E39" s="571"/>
      <c r="F39" s="571"/>
      <c r="G39" s="571"/>
      <c r="H39" s="572" t="s">
        <v>1</v>
      </c>
      <c r="I39" s="573"/>
      <c r="J39" s="573"/>
      <c r="K39" s="573"/>
      <c r="L39" s="573"/>
      <c r="M39" s="573"/>
      <c r="N39" s="573"/>
      <c r="O39" s="573"/>
      <c r="P39" s="573"/>
      <c r="Q39" s="574"/>
      <c r="R39" s="24"/>
      <c r="S39" s="254"/>
      <c r="T39" s="255"/>
      <c r="U39" s="256"/>
    </row>
    <row r="40" spans="1:21" ht="19.5" customHeight="1" x14ac:dyDescent="0.15">
      <c r="A40" s="250"/>
      <c r="B40" s="252"/>
      <c r="C40" s="24"/>
      <c r="D40" s="257"/>
      <c r="E40" s="257"/>
      <c r="F40" s="257"/>
      <c r="G40" s="257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4"/>
      <c r="T40" s="255"/>
      <c r="U40" s="256"/>
    </row>
    <row r="41" spans="1:21" ht="24.75" customHeight="1" x14ac:dyDescent="0.15">
      <c r="A41" s="250"/>
      <c r="B41" s="252"/>
      <c r="C41" s="350" t="s">
        <v>151</v>
      </c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267"/>
      <c r="S41" s="253"/>
      <c r="T41" s="250"/>
      <c r="U41" s="250"/>
    </row>
    <row r="42" spans="1:21" ht="39.75" customHeight="1" x14ac:dyDescent="0.15">
      <c r="A42" s="250"/>
      <c r="B42" s="252"/>
      <c r="C42" s="626" t="s">
        <v>152</v>
      </c>
      <c r="D42" s="627"/>
      <c r="E42" s="627"/>
      <c r="F42" s="627"/>
      <c r="G42" s="627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267"/>
      <c r="S42" s="253"/>
      <c r="T42" s="250"/>
      <c r="U42" s="250"/>
    </row>
    <row r="43" spans="1:21" ht="12" customHeight="1" x14ac:dyDescent="0.15">
      <c r="A43" s="250"/>
      <c r="B43" s="268"/>
      <c r="C43" s="365"/>
      <c r="D43" s="553"/>
      <c r="E43" s="553"/>
      <c r="F43" s="553"/>
      <c r="G43" s="461"/>
      <c r="H43" s="538" t="s">
        <v>153</v>
      </c>
      <c r="I43" s="539"/>
      <c r="J43" s="539"/>
      <c r="K43" s="539"/>
      <c r="L43" s="539"/>
      <c r="M43" s="539"/>
      <c r="N43" s="539"/>
      <c r="O43" s="539"/>
      <c r="P43" s="539"/>
      <c r="Q43" s="629"/>
      <c r="R43" s="269"/>
      <c r="S43" s="253"/>
      <c r="T43" s="250"/>
      <c r="U43" s="250"/>
    </row>
    <row r="44" spans="1:21" ht="12" customHeight="1" x14ac:dyDescent="0.15">
      <c r="A44" s="250"/>
      <c r="B44" s="268"/>
      <c r="C44" s="463"/>
      <c r="D44" s="628"/>
      <c r="E44" s="628"/>
      <c r="F44" s="628"/>
      <c r="G44" s="464"/>
      <c r="H44" s="630" t="s">
        <v>154</v>
      </c>
      <c r="I44" s="631"/>
      <c r="J44" s="630" t="s">
        <v>155</v>
      </c>
      <c r="K44" s="631"/>
      <c r="L44" s="630" t="s">
        <v>156</v>
      </c>
      <c r="M44" s="631"/>
      <c r="N44" s="630" t="s">
        <v>157</v>
      </c>
      <c r="O44" s="631"/>
      <c r="P44" s="630" t="s">
        <v>158</v>
      </c>
      <c r="Q44" s="631"/>
      <c r="R44" s="269"/>
      <c r="S44" s="253"/>
      <c r="T44" s="250"/>
      <c r="U44" s="250"/>
    </row>
    <row r="45" spans="1:21" ht="12" customHeight="1" thickBot="1" x14ac:dyDescent="0.2">
      <c r="A45" s="250"/>
      <c r="B45" s="268"/>
      <c r="C45" s="592" t="s">
        <v>25</v>
      </c>
      <c r="D45" s="593"/>
      <c r="E45" s="593"/>
      <c r="F45" s="593"/>
      <c r="G45" s="623"/>
      <c r="H45" s="624" t="s">
        <v>159</v>
      </c>
      <c r="I45" s="625"/>
      <c r="J45" s="624" t="s">
        <v>159</v>
      </c>
      <c r="K45" s="625"/>
      <c r="L45" s="624" t="s">
        <v>159</v>
      </c>
      <c r="M45" s="625"/>
      <c r="N45" s="624" t="s">
        <v>159</v>
      </c>
      <c r="O45" s="625"/>
      <c r="P45" s="624" t="s">
        <v>159</v>
      </c>
      <c r="Q45" s="625"/>
      <c r="R45" s="270"/>
      <c r="S45" s="253"/>
      <c r="T45" s="250"/>
      <c r="U45" s="250"/>
    </row>
    <row r="46" spans="1:21" ht="19.5" customHeight="1" thickTop="1" x14ac:dyDescent="0.15">
      <c r="A46" s="250"/>
      <c r="B46" s="268"/>
      <c r="C46" s="571" t="s">
        <v>160</v>
      </c>
      <c r="D46" s="571"/>
      <c r="E46" s="595"/>
      <c r="F46" s="596" t="s">
        <v>92</v>
      </c>
      <c r="G46" s="597"/>
      <c r="H46" s="616" t="s">
        <v>92</v>
      </c>
      <c r="I46" s="617"/>
      <c r="J46" s="616" t="s">
        <v>92</v>
      </c>
      <c r="K46" s="617"/>
      <c r="L46" s="616" t="s">
        <v>92</v>
      </c>
      <c r="M46" s="617"/>
      <c r="N46" s="616" t="s">
        <v>92</v>
      </c>
      <c r="O46" s="617"/>
      <c r="P46" s="616" t="s">
        <v>92</v>
      </c>
      <c r="Q46" s="617"/>
      <c r="R46" s="237"/>
      <c r="S46" s="253"/>
      <c r="T46" s="255" t="s">
        <v>357</v>
      </c>
      <c r="U46" s="250"/>
    </row>
    <row r="47" spans="1:21" ht="12" customHeight="1" thickBot="1" x14ac:dyDescent="0.2">
      <c r="A47" s="250"/>
      <c r="B47" s="268"/>
      <c r="C47" s="618" t="s">
        <v>25</v>
      </c>
      <c r="D47" s="619"/>
      <c r="E47" s="619"/>
      <c r="F47" s="619"/>
      <c r="G47" s="620"/>
      <c r="H47" s="621" t="s">
        <v>89</v>
      </c>
      <c r="I47" s="622"/>
      <c r="J47" s="621" t="s">
        <v>89</v>
      </c>
      <c r="K47" s="622"/>
      <c r="L47" s="621" t="s">
        <v>89</v>
      </c>
      <c r="M47" s="622"/>
      <c r="N47" s="621" t="s">
        <v>89</v>
      </c>
      <c r="O47" s="622"/>
      <c r="P47" s="621" t="s">
        <v>89</v>
      </c>
      <c r="Q47" s="622"/>
      <c r="R47" s="271"/>
      <c r="S47" s="253"/>
      <c r="T47" s="250"/>
      <c r="U47" s="250"/>
    </row>
    <row r="48" spans="1:21" ht="19.5" customHeight="1" thickTop="1" thickBot="1" x14ac:dyDescent="0.2">
      <c r="A48" s="250"/>
      <c r="B48" s="268"/>
      <c r="C48" s="614" t="s">
        <v>161</v>
      </c>
      <c r="D48" s="614"/>
      <c r="E48" s="615"/>
      <c r="F48" s="556" t="s">
        <v>162</v>
      </c>
      <c r="G48" s="438"/>
      <c r="H48" s="609" t="s">
        <v>92</v>
      </c>
      <c r="I48" s="610"/>
      <c r="J48" s="609" t="s">
        <v>92</v>
      </c>
      <c r="K48" s="610"/>
      <c r="L48" s="609" t="s">
        <v>92</v>
      </c>
      <c r="M48" s="610"/>
      <c r="N48" s="609" t="s">
        <v>92</v>
      </c>
      <c r="O48" s="610"/>
      <c r="P48" s="609" t="s">
        <v>92</v>
      </c>
      <c r="Q48" s="610"/>
      <c r="R48" s="238"/>
      <c r="S48" s="253"/>
      <c r="T48" s="255"/>
      <c r="U48" s="250"/>
    </row>
    <row r="49" spans="1:21" ht="19.5" customHeight="1" thickBot="1" x14ac:dyDescent="0.2">
      <c r="A49" s="250"/>
      <c r="B49" s="268"/>
      <c r="C49" s="571" t="s">
        <v>163</v>
      </c>
      <c r="D49" s="571"/>
      <c r="E49" s="611"/>
      <c r="F49" s="612" t="s">
        <v>162</v>
      </c>
      <c r="G49" s="486"/>
      <c r="H49" s="613" t="s">
        <v>92</v>
      </c>
      <c r="I49" s="613"/>
      <c r="J49" s="613" t="s">
        <v>92</v>
      </c>
      <c r="K49" s="613"/>
      <c r="L49" s="613" t="s">
        <v>92</v>
      </c>
      <c r="M49" s="613"/>
      <c r="N49" s="613" t="s">
        <v>92</v>
      </c>
      <c r="O49" s="613"/>
      <c r="P49" s="613" t="s">
        <v>92</v>
      </c>
      <c r="Q49" s="613"/>
      <c r="R49" s="238"/>
      <c r="S49" s="253"/>
      <c r="T49" s="255" t="s">
        <v>108</v>
      </c>
      <c r="U49" s="250"/>
    </row>
    <row r="50" spans="1:21" ht="30" customHeight="1" x14ac:dyDescent="0.15">
      <c r="A50" s="250"/>
      <c r="B50" s="268"/>
      <c r="C50" s="595" t="s">
        <v>164</v>
      </c>
      <c r="D50" s="602"/>
      <c r="E50" s="602"/>
      <c r="F50" s="602"/>
      <c r="G50" s="603"/>
      <c r="H50" s="604" t="s">
        <v>370</v>
      </c>
      <c r="I50" s="605"/>
      <c r="J50" s="605"/>
      <c r="K50" s="605"/>
      <c r="L50" s="605"/>
      <c r="M50" s="605"/>
      <c r="N50" s="605"/>
      <c r="O50" s="605"/>
      <c r="P50" s="605"/>
      <c r="Q50" s="606"/>
      <c r="R50" s="239"/>
      <c r="S50" s="253"/>
      <c r="T50" s="250"/>
      <c r="U50" s="250"/>
    </row>
    <row r="51" spans="1:21" ht="9.75" customHeight="1" x14ac:dyDescent="0.15">
      <c r="A51" s="250"/>
      <c r="B51" s="252"/>
      <c r="C51" s="272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53"/>
      <c r="T51" s="250"/>
      <c r="U51" s="250"/>
    </row>
    <row r="52" spans="1:21" ht="19.5" customHeight="1" x14ac:dyDescent="0.15">
      <c r="A52" s="250"/>
      <c r="B52" s="252"/>
      <c r="C52" s="349" t="s">
        <v>165</v>
      </c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267"/>
      <c r="S52" s="253"/>
      <c r="T52" s="250"/>
      <c r="U52" s="250"/>
    </row>
    <row r="53" spans="1:21" ht="12.75" customHeight="1" x14ac:dyDescent="0.15">
      <c r="A53" s="250"/>
      <c r="B53" s="252"/>
      <c r="C53" s="431"/>
      <c r="D53" s="431"/>
      <c r="E53" s="431"/>
      <c r="F53" s="431"/>
      <c r="G53" s="607"/>
      <c r="H53" s="608" t="s">
        <v>166</v>
      </c>
      <c r="I53" s="608"/>
      <c r="J53" s="608"/>
      <c r="K53" s="608"/>
      <c r="L53" s="608"/>
      <c r="M53" s="608" t="s">
        <v>167</v>
      </c>
      <c r="N53" s="608"/>
      <c r="O53" s="608"/>
      <c r="P53" s="608"/>
      <c r="Q53" s="608"/>
      <c r="R53" s="269"/>
      <c r="S53" s="253"/>
      <c r="T53" s="250"/>
      <c r="U53" s="250"/>
    </row>
    <row r="54" spans="1:21" ht="12.75" customHeight="1" thickBot="1" x14ac:dyDescent="0.2">
      <c r="A54" s="250"/>
      <c r="B54" s="252"/>
      <c r="C54" s="592" t="s">
        <v>25</v>
      </c>
      <c r="D54" s="593"/>
      <c r="E54" s="593"/>
      <c r="F54" s="593"/>
      <c r="G54" s="593"/>
      <c r="H54" s="594" t="s">
        <v>285</v>
      </c>
      <c r="I54" s="594"/>
      <c r="J54" s="594"/>
      <c r="K54" s="594"/>
      <c r="L54" s="594"/>
      <c r="M54" s="594" t="s">
        <v>285</v>
      </c>
      <c r="N54" s="594"/>
      <c r="O54" s="594"/>
      <c r="P54" s="594"/>
      <c r="Q54" s="594"/>
      <c r="R54" s="271"/>
      <c r="S54" s="253"/>
      <c r="T54" s="250"/>
      <c r="U54" s="250"/>
    </row>
    <row r="55" spans="1:21" ht="19.5" customHeight="1" thickTop="1" x14ac:dyDescent="0.15">
      <c r="A55" s="250"/>
      <c r="B55" s="252"/>
      <c r="C55" s="571" t="s">
        <v>168</v>
      </c>
      <c r="D55" s="571"/>
      <c r="E55" s="595"/>
      <c r="F55" s="596" t="s">
        <v>162</v>
      </c>
      <c r="G55" s="597"/>
      <c r="H55" s="598" t="s">
        <v>92</v>
      </c>
      <c r="I55" s="598"/>
      <c r="J55" s="598"/>
      <c r="K55" s="598"/>
      <c r="L55" s="598"/>
      <c r="M55" s="599" t="s">
        <v>92</v>
      </c>
      <c r="N55" s="600"/>
      <c r="O55" s="600"/>
      <c r="P55" s="600"/>
      <c r="Q55" s="601"/>
      <c r="R55" s="238"/>
      <c r="S55" s="253"/>
      <c r="T55" s="255" t="s">
        <v>374</v>
      </c>
      <c r="U55" s="250"/>
    </row>
    <row r="56" spans="1:21" ht="18" customHeight="1" x14ac:dyDescent="0.15">
      <c r="A56" s="250"/>
      <c r="B56" s="252"/>
      <c r="C56" s="591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273"/>
      <c r="S56" s="274"/>
      <c r="T56" s="275"/>
      <c r="U56" s="250"/>
    </row>
    <row r="57" spans="1:21" ht="18" customHeight="1" thickBot="1" x14ac:dyDescent="0.2">
      <c r="A57" s="250"/>
      <c r="B57" s="276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277"/>
      <c r="T57" s="250"/>
      <c r="U57" s="250"/>
    </row>
    <row r="58" spans="1:21" ht="14.25" thickTop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</row>
  </sheetData>
  <sheetProtection sheet="1" objects="1" scenarios="1"/>
  <mergeCells count="177">
    <mergeCell ref="P5:Q5"/>
    <mergeCell ref="D6:E6"/>
    <mergeCell ref="F6:G6"/>
    <mergeCell ref="H6:I6"/>
    <mergeCell ref="J6:K6"/>
    <mergeCell ref="L6:M6"/>
    <mergeCell ref="N6:O6"/>
    <mergeCell ref="P6:Q6"/>
    <mergeCell ref="C3:J3"/>
    <mergeCell ref="K3:Q3"/>
    <mergeCell ref="C4:C7"/>
    <mergeCell ref="D4:Q4"/>
    <mergeCell ref="D5:E5"/>
    <mergeCell ref="F5:G5"/>
    <mergeCell ref="H5:I5"/>
    <mergeCell ref="J5:K5"/>
    <mergeCell ref="L5:M5"/>
    <mergeCell ref="N5:O5"/>
    <mergeCell ref="C10:C11"/>
    <mergeCell ref="D10:E11"/>
    <mergeCell ref="G10:G11"/>
    <mergeCell ref="I10:I11"/>
    <mergeCell ref="K10:K11"/>
    <mergeCell ref="M10:M11"/>
    <mergeCell ref="D7:Q7"/>
    <mergeCell ref="C8:C9"/>
    <mergeCell ref="D8:E9"/>
    <mergeCell ref="F9:G9"/>
    <mergeCell ref="H9:I9"/>
    <mergeCell ref="J9:K9"/>
    <mergeCell ref="L9:M9"/>
    <mergeCell ref="N9:O9"/>
    <mergeCell ref="P9:Q9"/>
    <mergeCell ref="O10:O11"/>
    <mergeCell ref="Q10:Q11"/>
    <mergeCell ref="N15:O15"/>
    <mergeCell ref="D17:O17"/>
    <mergeCell ref="D14:Q14"/>
    <mergeCell ref="D12:E12"/>
    <mergeCell ref="F12:G12"/>
    <mergeCell ref="H12:I12"/>
    <mergeCell ref="J12:K12"/>
    <mergeCell ref="L12:M12"/>
    <mergeCell ref="N12:O12"/>
    <mergeCell ref="P12:Q12"/>
    <mergeCell ref="P15:Q15"/>
    <mergeCell ref="D16:E16"/>
    <mergeCell ref="F16:G16"/>
    <mergeCell ref="H16:I16"/>
    <mergeCell ref="J16:K16"/>
    <mergeCell ref="L16:M16"/>
    <mergeCell ref="N16:O16"/>
    <mergeCell ref="P16:Q16"/>
    <mergeCell ref="N19:O19"/>
    <mergeCell ref="C20:C21"/>
    <mergeCell ref="E20:E21"/>
    <mergeCell ref="G20:G21"/>
    <mergeCell ref="I20:I21"/>
    <mergeCell ref="K20:K21"/>
    <mergeCell ref="M20:M21"/>
    <mergeCell ref="O20:O21"/>
    <mergeCell ref="C18:C19"/>
    <mergeCell ref="D19:E19"/>
    <mergeCell ref="F19:G19"/>
    <mergeCell ref="H19:I19"/>
    <mergeCell ref="J19:K19"/>
    <mergeCell ref="L19:M19"/>
    <mergeCell ref="C26:G26"/>
    <mergeCell ref="H26:Q26"/>
    <mergeCell ref="C41:Q41"/>
    <mergeCell ref="D22:E22"/>
    <mergeCell ref="F22:G22"/>
    <mergeCell ref="H22:I22"/>
    <mergeCell ref="J22:K22"/>
    <mergeCell ref="L22:M22"/>
    <mergeCell ref="N22:O22"/>
    <mergeCell ref="L25:Q25"/>
    <mergeCell ref="H24:I24"/>
    <mergeCell ref="J25:K25"/>
    <mergeCell ref="C24:G25"/>
    <mergeCell ref="H25:I25"/>
    <mergeCell ref="J24:K24"/>
    <mergeCell ref="L24:Q24"/>
    <mergeCell ref="C28:G30"/>
    <mergeCell ref="P17:Q22"/>
    <mergeCell ref="C14:C17"/>
    <mergeCell ref="D15:E15"/>
    <mergeCell ref="F15:G15"/>
    <mergeCell ref="H15:I15"/>
    <mergeCell ref="J15:K15"/>
    <mergeCell ref="L15:M15"/>
    <mergeCell ref="C45:G45"/>
    <mergeCell ref="H45:I45"/>
    <mergeCell ref="J45:K45"/>
    <mergeCell ref="L45:M45"/>
    <mergeCell ref="N45:O45"/>
    <mergeCell ref="P45:Q45"/>
    <mergeCell ref="C42:Q42"/>
    <mergeCell ref="C43:G44"/>
    <mergeCell ref="H43:Q43"/>
    <mergeCell ref="H44:I44"/>
    <mergeCell ref="J44:K44"/>
    <mergeCell ref="L44:M44"/>
    <mergeCell ref="N44:O44"/>
    <mergeCell ref="P44:Q44"/>
    <mergeCell ref="P46:Q46"/>
    <mergeCell ref="C47:G47"/>
    <mergeCell ref="H47:I47"/>
    <mergeCell ref="J47:K47"/>
    <mergeCell ref="L47:M47"/>
    <mergeCell ref="N47:O47"/>
    <mergeCell ref="P47:Q47"/>
    <mergeCell ref="C46:E46"/>
    <mergeCell ref="F46:G46"/>
    <mergeCell ref="H46:I46"/>
    <mergeCell ref="J46:K46"/>
    <mergeCell ref="L46:M46"/>
    <mergeCell ref="N46:O46"/>
    <mergeCell ref="H49:I49"/>
    <mergeCell ref="J49:K49"/>
    <mergeCell ref="L49:M49"/>
    <mergeCell ref="N49:O49"/>
    <mergeCell ref="P49:Q49"/>
    <mergeCell ref="C48:E48"/>
    <mergeCell ref="F48:G48"/>
    <mergeCell ref="H48:I48"/>
    <mergeCell ref="J48:K48"/>
    <mergeCell ref="L48:M48"/>
    <mergeCell ref="N48:O48"/>
    <mergeCell ref="C33:G34"/>
    <mergeCell ref="P33:Q34"/>
    <mergeCell ref="C35:G35"/>
    <mergeCell ref="H35:K35"/>
    <mergeCell ref="L35:O35"/>
    <mergeCell ref="H31:I31"/>
    <mergeCell ref="C31:G32"/>
    <mergeCell ref="C56:Q56"/>
    <mergeCell ref="C54:G54"/>
    <mergeCell ref="H54:L54"/>
    <mergeCell ref="M54:Q54"/>
    <mergeCell ref="C55:E55"/>
    <mergeCell ref="F55:G55"/>
    <mergeCell ref="H55:L55"/>
    <mergeCell ref="M55:Q55"/>
    <mergeCell ref="C50:G50"/>
    <mergeCell ref="H50:Q50"/>
    <mergeCell ref="C52:Q52"/>
    <mergeCell ref="C53:G53"/>
    <mergeCell ref="H53:L53"/>
    <mergeCell ref="M53:Q53"/>
    <mergeCell ref="P48:Q48"/>
    <mergeCell ref="C49:E49"/>
    <mergeCell ref="F49:G49"/>
    <mergeCell ref="C37:G38"/>
    <mergeCell ref="H37:I37"/>
    <mergeCell ref="J37:K37"/>
    <mergeCell ref="L37:Q37"/>
    <mergeCell ref="H38:I38"/>
    <mergeCell ref="J38:K38"/>
    <mergeCell ref="L38:Q38"/>
    <mergeCell ref="C39:G39"/>
    <mergeCell ref="H39:Q39"/>
    <mergeCell ref="H29:K29"/>
    <mergeCell ref="L29:O29"/>
    <mergeCell ref="H32:K32"/>
    <mergeCell ref="L32:O32"/>
    <mergeCell ref="H28:O28"/>
    <mergeCell ref="H30:O30"/>
    <mergeCell ref="N33:O34"/>
    <mergeCell ref="L33:M33"/>
    <mergeCell ref="L34:M34"/>
    <mergeCell ref="H33:I33"/>
    <mergeCell ref="J33:K34"/>
    <mergeCell ref="H34:I34"/>
    <mergeCell ref="J31:K31"/>
    <mergeCell ref="L31:M31"/>
    <mergeCell ref="N31:O31"/>
  </mergeCells>
  <phoneticPr fontId="1"/>
  <pageMargins left="0.70866141732283472" right="0.70866141732283472" top="0.15748031496062992" bottom="0.15748031496062992" header="0.31496062992125984" footer="0.31496062992125984"/>
  <pageSetup paperSize="9" scale="93" orientation="portrait" horizontalDpi="300" verticalDpi="30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6"/>
  <sheetViews>
    <sheetView workbookViewId="0"/>
  </sheetViews>
  <sheetFormatPr defaultRowHeight="13.5" x14ac:dyDescent="0.15"/>
  <cols>
    <col min="1" max="2" width="2.625" customWidth="1"/>
    <col min="3" max="15" width="6.875" customWidth="1"/>
    <col min="16" max="18" width="0.5" hidden="1" customWidth="1"/>
    <col min="19" max="19" width="2.625" customWidth="1"/>
    <col min="20" max="20" width="9" customWidth="1"/>
  </cols>
  <sheetData>
    <row r="1" spans="1:21" ht="13.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</row>
    <row r="3" spans="1:21" ht="24.75" customHeight="1" x14ac:dyDescent="0.15">
      <c r="A3" s="1"/>
      <c r="B3" s="5"/>
      <c r="C3" s="350" t="s">
        <v>171</v>
      </c>
      <c r="D3" s="350"/>
      <c r="E3" s="350"/>
      <c r="F3" s="350"/>
      <c r="G3" s="478" t="str">
        <f>"試験所："&amp;化学分析!$H$6</f>
        <v>試験所：-</v>
      </c>
      <c r="H3" s="478"/>
      <c r="I3" s="478"/>
      <c r="J3" s="478"/>
      <c r="K3" s="478"/>
      <c r="L3" s="478"/>
      <c r="M3" s="478"/>
      <c r="N3" s="478"/>
      <c r="O3" s="478"/>
      <c r="Q3" s="1"/>
      <c r="R3" s="1"/>
      <c r="S3" s="17"/>
      <c r="T3" s="1"/>
      <c r="U3" s="1"/>
    </row>
    <row r="4" spans="1:21" ht="19.5" customHeight="1" x14ac:dyDescent="0.15">
      <c r="A4" s="1"/>
      <c r="B4" s="5"/>
      <c r="C4" s="350" t="s">
        <v>408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Q4" s="1"/>
      <c r="R4" s="1"/>
      <c r="S4" s="17"/>
      <c r="T4" s="1"/>
      <c r="U4" s="1"/>
    </row>
    <row r="5" spans="1:21" ht="15" customHeight="1" x14ac:dyDescent="0.15">
      <c r="A5" s="1"/>
      <c r="B5" s="5"/>
      <c r="C5" s="40" t="s">
        <v>288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7"/>
      <c r="T5" s="1"/>
      <c r="U5" s="1"/>
    </row>
    <row r="6" spans="1:21" ht="12" customHeight="1" x14ac:dyDescent="0.15">
      <c r="A6" s="1"/>
      <c r="B6" s="5"/>
      <c r="C6" s="337"/>
      <c r="D6" s="441" t="s">
        <v>172</v>
      </c>
      <c r="E6" s="442"/>
      <c r="F6" s="442"/>
      <c r="G6" s="442"/>
      <c r="H6" s="442"/>
      <c r="I6" s="442"/>
      <c r="J6" s="443"/>
      <c r="K6" s="72"/>
      <c r="L6" s="72"/>
      <c r="M6" s="72"/>
      <c r="N6" s="72"/>
      <c r="O6" s="72"/>
      <c r="Q6" s="1"/>
      <c r="R6" s="1"/>
      <c r="S6" s="17"/>
      <c r="T6" s="1"/>
      <c r="U6" s="1"/>
    </row>
    <row r="7" spans="1:21" ht="12" customHeight="1" x14ac:dyDescent="0.15">
      <c r="A7" s="1"/>
      <c r="B7" s="5"/>
      <c r="C7" s="338"/>
      <c r="D7" s="689" t="s">
        <v>71</v>
      </c>
      <c r="E7" s="690" t="s">
        <v>72</v>
      </c>
      <c r="F7" s="689" t="s">
        <v>73</v>
      </c>
      <c r="G7" s="463" t="s">
        <v>74</v>
      </c>
      <c r="H7" s="464"/>
      <c r="I7" s="463" t="s">
        <v>75</v>
      </c>
      <c r="J7" s="464"/>
      <c r="K7" s="72"/>
      <c r="L7" s="73"/>
      <c r="M7" s="73"/>
      <c r="N7" s="73"/>
      <c r="O7" s="73"/>
      <c r="Q7" s="1"/>
      <c r="R7" s="1"/>
      <c r="S7" s="17"/>
      <c r="T7" s="1"/>
      <c r="U7" s="1"/>
    </row>
    <row r="8" spans="1:21" ht="12" customHeight="1" x14ac:dyDescent="0.15">
      <c r="A8" s="1"/>
      <c r="B8" s="5"/>
      <c r="C8" s="338"/>
      <c r="D8" s="339"/>
      <c r="E8" s="463"/>
      <c r="F8" s="339"/>
      <c r="G8" s="74" t="s">
        <v>173</v>
      </c>
      <c r="H8" s="74" t="s">
        <v>77</v>
      </c>
      <c r="I8" s="54" t="s">
        <v>78</v>
      </c>
      <c r="J8" s="74" t="s">
        <v>79</v>
      </c>
      <c r="K8" s="72"/>
      <c r="L8" s="75"/>
      <c r="M8" s="75"/>
      <c r="N8" s="76"/>
      <c r="O8" s="75"/>
      <c r="Q8" s="1"/>
      <c r="R8" s="1"/>
      <c r="S8" s="17"/>
      <c r="T8" s="1"/>
      <c r="U8" s="1"/>
    </row>
    <row r="9" spans="1:21" ht="12" customHeight="1" x14ac:dyDescent="0.15">
      <c r="A9" s="1"/>
      <c r="B9" s="5"/>
      <c r="C9" s="339"/>
      <c r="D9" s="42" t="s">
        <v>24</v>
      </c>
      <c r="E9" s="42" t="s">
        <v>174</v>
      </c>
      <c r="F9" s="42" t="s">
        <v>174</v>
      </c>
      <c r="G9" s="42" t="s">
        <v>175</v>
      </c>
      <c r="H9" s="42" t="s">
        <v>176</v>
      </c>
      <c r="I9" s="367" t="s">
        <v>86</v>
      </c>
      <c r="J9" s="369"/>
      <c r="K9" s="72"/>
      <c r="L9" s="76"/>
      <c r="M9" s="76"/>
      <c r="N9" s="67"/>
      <c r="O9" s="67"/>
      <c r="Q9" s="1"/>
      <c r="R9" s="1"/>
      <c r="S9" s="17"/>
      <c r="T9" s="1"/>
      <c r="U9" s="1"/>
    </row>
    <row r="10" spans="1:21" ht="12" customHeight="1" thickBot="1" x14ac:dyDescent="0.2">
      <c r="A10" s="1"/>
      <c r="B10" s="5"/>
      <c r="C10" s="45" t="s">
        <v>25</v>
      </c>
      <c r="D10" s="45" t="s">
        <v>177</v>
      </c>
      <c r="E10" s="46" t="s">
        <v>360</v>
      </c>
      <c r="F10" s="46" t="s">
        <v>361</v>
      </c>
      <c r="G10" s="45" t="s">
        <v>177</v>
      </c>
      <c r="H10" s="45" t="s">
        <v>90</v>
      </c>
      <c r="I10" s="45" t="s">
        <v>177</v>
      </c>
      <c r="J10" s="45" t="s">
        <v>177</v>
      </c>
      <c r="K10" s="77"/>
      <c r="L10" s="77"/>
      <c r="M10" s="77"/>
      <c r="N10" s="77"/>
      <c r="O10" s="77"/>
      <c r="Q10" s="1"/>
      <c r="R10" s="1"/>
      <c r="S10" s="17"/>
      <c r="T10" s="1"/>
      <c r="U10" s="1"/>
    </row>
    <row r="11" spans="1:21" ht="19.5" customHeight="1" thickTop="1" x14ac:dyDescent="0.15">
      <c r="A11" s="1"/>
      <c r="B11" s="5"/>
      <c r="C11" s="47"/>
      <c r="D11" s="78" t="s">
        <v>1</v>
      </c>
      <c r="E11" s="78" t="s">
        <v>178</v>
      </c>
      <c r="F11" s="78" t="s">
        <v>178</v>
      </c>
      <c r="G11" s="190" t="s">
        <v>178</v>
      </c>
      <c r="H11" s="138" t="s">
        <v>178</v>
      </c>
      <c r="I11" s="190" t="s">
        <v>178</v>
      </c>
      <c r="J11" s="190" t="s">
        <v>178</v>
      </c>
      <c r="K11" s="57"/>
      <c r="L11" s="56"/>
      <c r="M11" s="56"/>
      <c r="N11" s="77"/>
      <c r="O11" s="56"/>
      <c r="Q11" s="193"/>
      <c r="R11" s="193"/>
      <c r="S11" s="52"/>
      <c r="T11" s="21" t="s">
        <v>357</v>
      </c>
      <c r="U11" s="53"/>
    </row>
    <row r="12" spans="1:21" ht="15" customHeight="1" x14ac:dyDescent="0.15">
      <c r="A12" s="1"/>
      <c r="B12" s="5"/>
      <c r="C12" s="40" t="s">
        <v>407</v>
      </c>
      <c r="D12" s="1"/>
      <c r="E12" s="1"/>
      <c r="F12" s="1"/>
      <c r="G12" s="1"/>
      <c r="H12" s="1"/>
      <c r="I12" s="1"/>
      <c r="J12" s="1"/>
      <c r="K12" s="1"/>
      <c r="L12" s="40" t="s">
        <v>409</v>
      </c>
      <c r="M12" s="1"/>
      <c r="N12" s="1"/>
      <c r="O12" s="1"/>
      <c r="Q12" s="1"/>
      <c r="R12" s="1"/>
      <c r="S12" s="17"/>
      <c r="T12" s="196" t="s">
        <v>376</v>
      </c>
      <c r="U12" s="53"/>
    </row>
    <row r="13" spans="1:21" ht="12" customHeight="1" x14ac:dyDescent="0.15">
      <c r="A13" s="1"/>
      <c r="B13" s="5"/>
      <c r="C13" s="337"/>
      <c r="D13" s="675" t="s">
        <v>172</v>
      </c>
      <c r="E13" s="675"/>
      <c r="F13" s="675"/>
      <c r="G13" s="675"/>
      <c r="H13" s="675"/>
      <c r="I13" s="675"/>
      <c r="J13" s="675"/>
      <c r="K13" s="79"/>
      <c r="L13" s="676" t="s">
        <v>179</v>
      </c>
      <c r="M13" s="677"/>
      <c r="N13" s="678"/>
      <c r="O13" s="80"/>
      <c r="Q13" s="1"/>
      <c r="R13" s="1"/>
      <c r="S13" s="17"/>
      <c r="T13" s="21" t="s">
        <v>290</v>
      </c>
      <c r="U13" s="1"/>
    </row>
    <row r="14" spans="1:21" ht="12" customHeight="1" x14ac:dyDescent="0.15">
      <c r="A14" s="1"/>
      <c r="B14" s="5"/>
      <c r="C14" s="338"/>
      <c r="D14" s="685" t="s">
        <v>71</v>
      </c>
      <c r="E14" s="685" t="s">
        <v>72</v>
      </c>
      <c r="F14" s="685" t="s">
        <v>73</v>
      </c>
      <c r="G14" s="362" t="s">
        <v>74</v>
      </c>
      <c r="H14" s="362"/>
      <c r="I14" s="362" t="s">
        <v>75</v>
      </c>
      <c r="J14" s="362"/>
      <c r="K14" s="79"/>
      <c r="L14" s="679"/>
      <c r="M14" s="680"/>
      <c r="N14" s="681"/>
      <c r="O14" s="80"/>
      <c r="Q14" s="1"/>
      <c r="R14" s="1"/>
      <c r="S14" s="17"/>
      <c r="T14" s="21"/>
      <c r="U14" s="1"/>
    </row>
    <row r="15" spans="1:21" ht="12" customHeight="1" x14ac:dyDescent="0.15">
      <c r="A15" s="1"/>
      <c r="B15" s="5"/>
      <c r="C15" s="338"/>
      <c r="D15" s="340"/>
      <c r="E15" s="340"/>
      <c r="F15" s="340"/>
      <c r="G15" s="54" t="s">
        <v>173</v>
      </c>
      <c r="H15" s="54" t="s">
        <v>77</v>
      </c>
      <c r="I15" s="54" t="s">
        <v>78</v>
      </c>
      <c r="J15" s="54" t="s">
        <v>79</v>
      </c>
      <c r="K15" s="79"/>
      <c r="L15" s="682"/>
      <c r="M15" s="683"/>
      <c r="N15" s="684"/>
      <c r="O15" s="80"/>
      <c r="Q15" s="1"/>
      <c r="R15" s="1"/>
      <c r="S15" s="17"/>
      <c r="T15" s="1"/>
      <c r="U15" s="1"/>
    </row>
    <row r="16" spans="1:21" ht="12" customHeight="1" x14ac:dyDescent="0.15">
      <c r="A16" s="1"/>
      <c r="B16" s="5"/>
      <c r="C16" s="339"/>
      <c r="D16" s="42" t="s">
        <v>24</v>
      </c>
      <c r="E16" s="44" t="s">
        <v>174</v>
      </c>
      <c r="F16" s="44" t="s">
        <v>174</v>
      </c>
      <c r="G16" s="42" t="s">
        <v>175</v>
      </c>
      <c r="H16" s="42" t="s">
        <v>176</v>
      </c>
      <c r="I16" s="362" t="s">
        <v>86</v>
      </c>
      <c r="J16" s="362"/>
      <c r="K16" s="79"/>
      <c r="L16" s="686" t="s">
        <v>176</v>
      </c>
      <c r="M16" s="687"/>
      <c r="N16" s="688"/>
      <c r="O16" s="80"/>
      <c r="Q16" s="1"/>
      <c r="R16" s="1"/>
      <c r="S16" s="17"/>
      <c r="T16" s="1"/>
      <c r="U16" s="1"/>
    </row>
    <row r="17" spans="1:21" ht="12" customHeight="1" thickBot="1" x14ac:dyDescent="0.2">
      <c r="A17" s="1"/>
      <c r="B17" s="5"/>
      <c r="C17" s="45" t="s">
        <v>25</v>
      </c>
      <c r="D17" s="69" t="s">
        <v>177</v>
      </c>
      <c r="E17" s="46" t="s">
        <v>361</v>
      </c>
      <c r="F17" s="46" t="s">
        <v>361</v>
      </c>
      <c r="G17" s="46" t="s">
        <v>177</v>
      </c>
      <c r="H17" s="46" t="s">
        <v>90</v>
      </c>
      <c r="I17" s="46" t="s">
        <v>177</v>
      </c>
      <c r="J17" s="46" t="s">
        <v>177</v>
      </c>
      <c r="K17" s="81"/>
      <c r="L17" s="671" t="s">
        <v>180</v>
      </c>
      <c r="M17" s="671"/>
      <c r="N17" s="671"/>
      <c r="O17" s="80"/>
      <c r="Q17" s="1"/>
      <c r="R17" s="1"/>
      <c r="S17" s="17"/>
      <c r="T17" s="1"/>
      <c r="U17" s="1"/>
    </row>
    <row r="18" spans="1:21" ht="19.5" customHeight="1" thickTop="1" x14ac:dyDescent="0.15">
      <c r="A18" s="1"/>
      <c r="B18" s="5"/>
      <c r="C18" s="47"/>
      <c r="D18" s="206" t="s">
        <v>287</v>
      </c>
      <c r="E18" s="78" t="s">
        <v>178</v>
      </c>
      <c r="F18" s="78" t="s">
        <v>178</v>
      </c>
      <c r="G18" s="190" t="s">
        <v>178</v>
      </c>
      <c r="H18" s="138" t="s">
        <v>178</v>
      </c>
      <c r="I18" s="190" t="s">
        <v>178</v>
      </c>
      <c r="J18" s="190" t="s">
        <v>178</v>
      </c>
      <c r="K18" s="82"/>
      <c r="L18" s="672" t="s">
        <v>178</v>
      </c>
      <c r="M18" s="673"/>
      <c r="N18" s="674"/>
      <c r="O18" s="80"/>
      <c r="Q18" s="193"/>
      <c r="R18" s="193"/>
      <c r="S18" s="52"/>
      <c r="T18" s="21" t="s">
        <v>357</v>
      </c>
      <c r="U18" s="1"/>
    </row>
    <row r="19" spans="1:21" ht="14.25" customHeight="1" x14ac:dyDescent="0.15">
      <c r="A19" s="1"/>
      <c r="B19" s="5"/>
      <c r="C19" s="56"/>
      <c r="D19" s="56"/>
      <c r="E19" s="56"/>
      <c r="F19" s="56"/>
      <c r="G19" s="56"/>
      <c r="H19" s="56"/>
      <c r="I19" s="56"/>
      <c r="J19" s="56"/>
      <c r="K19" s="57"/>
      <c r="L19" s="56"/>
      <c r="M19" s="56"/>
      <c r="N19" s="56"/>
      <c r="O19" s="56"/>
      <c r="Q19" s="193"/>
      <c r="R19" s="193"/>
      <c r="S19" s="52"/>
      <c r="T19" s="21" t="s">
        <v>355</v>
      </c>
      <c r="U19" s="1"/>
    </row>
    <row r="20" spans="1:21" ht="19.5" customHeight="1" x14ac:dyDescent="0.15">
      <c r="A20" s="1"/>
      <c r="B20" s="5"/>
      <c r="C20" s="627" t="s">
        <v>384</v>
      </c>
      <c r="D20" s="627"/>
      <c r="E20" s="627"/>
      <c r="F20" s="627"/>
      <c r="G20" s="627"/>
      <c r="H20" s="627"/>
      <c r="I20" s="627"/>
      <c r="J20" s="627"/>
      <c r="K20" s="627"/>
      <c r="L20" s="627"/>
      <c r="M20" s="627"/>
      <c r="N20" s="350"/>
      <c r="O20" s="350"/>
      <c r="Q20" s="1"/>
      <c r="R20" s="1"/>
      <c r="S20" s="17"/>
      <c r="T20" s="21" t="s">
        <v>290</v>
      </c>
      <c r="U20" s="1"/>
    </row>
    <row r="21" spans="1:21" ht="12" customHeight="1" x14ac:dyDescent="0.15">
      <c r="A21" s="1"/>
      <c r="B21" s="25"/>
      <c r="C21" s="365"/>
      <c r="D21" s="461"/>
      <c r="E21" s="465" t="s">
        <v>181</v>
      </c>
      <c r="F21" s="465"/>
      <c r="G21" s="465"/>
      <c r="H21" s="410" t="s">
        <v>182</v>
      </c>
      <c r="I21" s="411"/>
      <c r="J21" s="411"/>
      <c r="K21" s="411"/>
      <c r="L21" s="411"/>
      <c r="M21" s="412"/>
      <c r="N21" s="67"/>
      <c r="O21" s="67"/>
      <c r="Q21" s="1"/>
      <c r="R21" s="1"/>
      <c r="S21" s="17"/>
      <c r="T21" s="1"/>
      <c r="U21" s="1"/>
    </row>
    <row r="22" spans="1:21" ht="12" customHeight="1" x14ac:dyDescent="0.15">
      <c r="A22" s="1"/>
      <c r="B22" s="25"/>
      <c r="C22" s="366"/>
      <c r="D22" s="462"/>
      <c r="E22" s="340"/>
      <c r="F22" s="340"/>
      <c r="G22" s="340"/>
      <c r="H22" s="359" t="s">
        <v>96</v>
      </c>
      <c r="I22" s="360"/>
      <c r="J22" s="361"/>
      <c r="K22" s="359" t="s">
        <v>97</v>
      </c>
      <c r="L22" s="360"/>
      <c r="M22" s="361"/>
      <c r="N22" s="67"/>
      <c r="O22" s="67"/>
      <c r="Q22" s="1"/>
      <c r="R22" s="1"/>
      <c r="S22" s="17"/>
      <c r="T22" s="1"/>
      <c r="U22" s="1"/>
    </row>
    <row r="23" spans="1:21" ht="12" customHeight="1" x14ac:dyDescent="0.15">
      <c r="A23" s="1"/>
      <c r="B23" s="25"/>
      <c r="C23" s="366"/>
      <c r="D23" s="462"/>
      <c r="E23" s="54" t="s">
        <v>98</v>
      </c>
      <c r="F23" s="54" t="s">
        <v>99</v>
      </c>
      <c r="G23" s="54" t="s">
        <v>100</v>
      </c>
      <c r="H23" s="54" t="s">
        <v>98</v>
      </c>
      <c r="I23" s="54" t="s">
        <v>99</v>
      </c>
      <c r="J23" s="54" t="s">
        <v>100</v>
      </c>
      <c r="K23" s="54" t="s">
        <v>98</v>
      </c>
      <c r="L23" s="54" t="s">
        <v>99</v>
      </c>
      <c r="M23" s="54" t="s">
        <v>100</v>
      </c>
      <c r="N23" s="76"/>
      <c r="O23" s="76"/>
      <c r="Q23" s="1"/>
      <c r="R23" s="1"/>
      <c r="S23" s="17"/>
      <c r="T23" s="1"/>
      <c r="U23" s="1"/>
    </row>
    <row r="24" spans="1:21" ht="12" customHeight="1" x14ac:dyDescent="0.15">
      <c r="A24" s="1"/>
      <c r="B24" s="25"/>
      <c r="C24" s="463"/>
      <c r="D24" s="464"/>
      <c r="E24" s="359" t="s">
        <v>183</v>
      </c>
      <c r="F24" s="360"/>
      <c r="G24" s="361"/>
      <c r="H24" s="359" t="s">
        <v>184</v>
      </c>
      <c r="I24" s="360"/>
      <c r="J24" s="361"/>
      <c r="K24" s="359" t="s">
        <v>103</v>
      </c>
      <c r="L24" s="360"/>
      <c r="M24" s="361"/>
      <c r="N24" s="67"/>
      <c r="O24" s="67"/>
      <c r="Q24" s="1"/>
      <c r="R24" s="1"/>
      <c r="S24" s="17"/>
      <c r="T24" s="1"/>
      <c r="U24" s="1"/>
    </row>
    <row r="25" spans="1:21" ht="12" customHeight="1" thickBot="1" x14ac:dyDescent="0.2">
      <c r="A25" s="1"/>
      <c r="B25" s="25"/>
      <c r="C25" s="667" t="s">
        <v>25</v>
      </c>
      <c r="D25" s="668"/>
      <c r="E25" s="466" t="s">
        <v>285</v>
      </c>
      <c r="F25" s="466"/>
      <c r="G25" s="467"/>
      <c r="H25" s="480" t="s">
        <v>90</v>
      </c>
      <c r="I25" s="466"/>
      <c r="J25" s="467"/>
      <c r="K25" s="480" t="s">
        <v>90</v>
      </c>
      <c r="L25" s="466"/>
      <c r="M25" s="467"/>
      <c r="N25" s="81"/>
      <c r="O25" s="81"/>
      <c r="Q25" s="1"/>
      <c r="R25" s="1"/>
      <c r="S25" s="17"/>
      <c r="T25" s="1"/>
      <c r="U25" s="1"/>
    </row>
    <row r="26" spans="1:21" ht="19.5" customHeight="1" thickTop="1" x14ac:dyDescent="0.15">
      <c r="A26" s="1"/>
      <c r="B26" s="25"/>
      <c r="C26" s="669" t="s">
        <v>185</v>
      </c>
      <c r="D26" s="670"/>
      <c r="E26" s="213" t="s">
        <v>1</v>
      </c>
      <c r="F26" s="213" t="s">
        <v>105</v>
      </c>
      <c r="G26" s="213" t="s">
        <v>105</v>
      </c>
      <c r="H26" s="220" t="s">
        <v>105</v>
      </c>
      <c r="I26" s="220" t="s">
        <v>105</v>
      </c>
      <c r="J26" s="220" t="s">
        <v>105</v>
      </c>
      <c r="K26" s="220" t="s">
        <v>105</v>
      </c>
      <c r="L26" s="220" t="s">
        <v>105</v>
      </c>
      <c r="M26" s="220" t="s">
        <v>105</v>
      </c>
      <c r="N26" s="83"/>
      <c r="O26" s="58"/>
      <c r="Q26" s="1"/>
      <c r="R26" s="1"/>
      <c r="S26" s="17"/>
      <c r="T26" s="21" t="s">
        <v>357</v>
      </c>
      <c r="U26" s="1"/>
    </row>
    <row r="27" spans="1:21" ht="19.5" customHeight="1" x14ac:dyDescent="0.15">
      <c r="A27" s="1"/>
      <c r="B27" s="25"/>
      <c r="C27" s="472"/>
      <c r="D27" s="473"/>
      <c r="E27" s="214" t="s">
        <v>105</v>
      </c>
      <c r="F27" s="214" t="s">
        <v>105</v>
      </c>
      <c r="G27" s="214" t="s">
        <v>105</v>
      </c>
      <c r="H27" s="221" t="s">
        <v>105</v>
      </c>
      <c r="I27" s="221" t="s">
        <v>105</v>
      </c>
      <c r="J27" s="221" t="s">
        <v>105</v>
      </c>
      <c r="K27" s="221" t="s">
        <v>105</v>
      </c>
      <c r="L27" s="221" t="s">
        <v>105</v>
      </c>
      <c r="M27" s="221" t="s">
        <v>105</v>
      </c>
      <c r="N27" s="58"/>
      <c r="O27" s="58"/>
      <c r="Q27" s="1"/>
      <c r="R27" s="1"/>
      <c r="S27" s="17"/>
      <c r="T27" s="5"/>
      <c r="U27" s="1"/>
    </row>
    <row r="28" spans="1:21" ht="19.5" customHeight="1" thickBot="1" x14ac:dyDescent="0.2">
      <c r="A28" s="1"/>
      <c r="B28" s="25"/>
      <c r="C28" s="474"/>
      <c r="D28" s="475"/>
      <c r="E28" s="214" t="s">
        <v>105</v>
      </c>
      <c r="F28" s="214" t="s">
        <v>105</v>
      </c>
      <c r="G28" s="214" t="s">
        <v>105</v>
      </c>
      <c r="H28" s="221" t="s">
        <v>105</v>
      </c>
      <c r="I28" s="221" t="s">
        <v>105</v>
      </c>
      <c r="J28" s="221" t="s">
        <v>105</v>
      </c>
      <c r="K28" s="221" t="s">
        <v>105</v>
      </c>
      <c r="L28" s="221" t="s">
        <v>105</v>
      </c>
      <c r="M28" s="221" t="s">
        <v>105</v>
      </c>
      <c r="N28" s="58"/>
      <c r="O28" s="58"/>
      <c r="Q28" s="1"/>
      <c r="R28" s="1"/>
      <c r="S28" s="17"/>
      <c r="T28" s="5"/>
      <c r="U28" s="1"/>
    </row>
    <row r="29" spans="1:21" ht="19.5" customHeight="1" thickTop="1" thickBot="1" x14ac:dyDescent="0.2">
      <c r="A29" s="1"/>
      <c r="B29" s="25"/>
      <c r="C29" s="481" t="s">
        <v>106</v>
      </c>
      <c r="D29" s="482"/>
      <c r="E29" s="215" t="s">
        <v>105</v>
      </c>
      <c r="F29" s="215" t="s">
        <v>105</v>
      </c>
      <c r="G29" s="215" t="s">
        <v>105</v>
      </c>
      <c r="H29" s="222" t="s">
        <v>105</v>
      </c>
      <c r="I29" s="222" t="s">
        <v>105</v>
      </c>
      <c r="J29" s="222" t="s">
        <v>105</v>
      </c>
      <c r="K29" s="222" t="s">
        <v>105</v>
      </c>
      <c r="L29" s="222" t="s">
        <v>105</v>
      </c>
      <c r="M29" s="223" t="s">
        <v>105</v>
      </c>
      <c r="N29" s="58"/>
      <c r="O29" s="58"/>
      <c r="Q29" s="1"/>
      <c r="R29" s="1"/>
      <c r="S29" s="17"/>
      <c r="T29" s="84" t="s">
        <v>27</v>
      </c>
      <c r="U29" s="1"/>
    </row>
    <row r="30" spans="1:21" ht="19.5" customHeight="1" thickBot="1" x14ac:dyDescent="0.2">
      <c r="A30" s="1"/>
      <c r="B30" s="25"/>
      <c r="C30" s="486" t="s">
        <v>107</v>
      </c>
      <c r="D30" s="487"/>
      <c r="E30" s="216" t="s">
        <v>105</v>
      </c>
      <c r="F30" s="216" t="s">
        <v>105</v>
      </c>
      <c r="G30" s="217" t="s">
        <v>105</v>
      </c>
      <c r="H30" s="85"/>
      <c r="I30" s="58"/>
      <c r="J30" s="58"/>
      <c r="K30" s="58"/>
      <c r="L30" s="58"/>
      <c r="M30" s="58"/>
      <c r="N30" s="58"/>
      <c r="O30" s="58"/>
      <c r="Q30" s="1"/>
      <c r="R30" s="1"/>
      <c r="S30" s="17"/>
      <c r="T30" s="84" t="s">
        <v>108</v>
      </c>
      <c r="U30" s="1"/>
    </row>
    <row r="31" spans="1:21" ht="12" customHeight="1" thickBot="1" x14ac:dyDescent="0.2">
      <c r="A31" s="1"/>
      <c r="B31" s="25"/>
      <c r="C31" s="488" t="s">
        <v>25</v>
      </c>
      <c r="D31" s="489"/>
      <c r="E31" s="427" t="s">
        <v>286</v>
      </c>
      <c r="F31" s="428"/>
      <c r="G31" s="429"/>
      <c r="H31" s="86"/>
      <c r="I31" s="86"/>
      <c r="J31" s="86"/>
      <c r="K31" s="1"/>
      <c r="L31" s="1"/>
      <c r="M31" s="1"/>
      <c r="N31" s="1"/>
      <c r="O31" s="1"/>
      <c r="Q31" s="1"/>
      <c r="R31" s="1"/>
      <c r="S31" s="17"/>
      <c r="T31" s="5"/>
      <c r="U31" s="1"/>
    </row>
    <row r="32" spans="1:21" ht="19.5" customHeight="1" thickTop="1" thickBot="1" x14ac:dyDescent="0.2">
      <c r="A32" s="1"/>
      <c r="B32" s="25"/>
      <c r="C32" s="481" t="s">
        <v>109</v>
      </c>
      <c r="D32" s="482"/>
      <c r="E32" s="218" t="s">
        <v>105</v>
      </c>
      <c r="F32" s="219" t="s">
        <v>105</v>
      </c>
      <c r="G32" s="218" t="s">
        <v>105</v>
      </c>
      <c r="H32" s="58"/>
      <c r="I32" s="1"/>
      <c r="J32" s="58"/>
      <c r="K32" s="1"/>
      <c r="L32" s="1"/>
      <c r="M32" s="1"/>
      <c r="N32" s="1"/>
      <c r="O32" s="1"/>
      <c r="Q32" s="1"/>
      <c r="R32" s="1"/>
      <c r="S32" s="17"/>
      <c r="T32" s="84" t="s">
        <v>108</v>
      </c>
      <c r="U32" s="1"/>
    </row>
    <row r="33" spans="1:21" ht="9.75" customHeight="1" x14ac:dyDescent="0.15">
      <c r="A33" s="1"/>
      <c r="B33" s="5"/>
      <c r="C33" s="56"/>
      <c r="D33" s="56"/>
      <c r="E33" s="87"/>
      <c r="F33" s="87"/>
      <c r="G33" s="87"/>
      <c r="H33" s="56"/>
      <c r="I33" s="56"/>
      <c r="J33" s="56"/>
      <c r="K33" s="57"/>
      <c r="L33" s="56"/>
      <c r="M33" s="56"/>
      <c r="N33" s="56"/>
      <c r="O33" s="56"/>
      <c r="Q33" s="193"/>
      <c r="R33" s="193"/>
      <c r="S33" s="52"/>
      <c r="T33" s="5"/>
      <c r="U33" s="1"/>
    </row>
    <row r="34" spans="1:21" ht="19.5" customHeight="1" x14ac:dyDescent="0.15">
      <c r="A34" s="1"/>
      <c r="B34" s="5"/>
      <c r="C34" s="350" t="s">
        <v>110</v>
      </c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16"/>
      <c r="Q34" s="16"/>
      <c r="R34" s="16"/>
      <c r="S34" s="90"/>
      <c r="T34" s="5"/>
      <c r="U34" s="1"/>
    </row>
    <row r="35" spans="1:21" ht="12" customHeight="1" x14ac:dyDescent="0.15">
      <c r="A35" s="1"/>
      <c r="B35" s="5"/>
      <c r="C35" s="61"/>
      <c r="D35" s="424" t="s">
        <v>113</v>
      </c>
      <c r="E35" s="426"/>
      <c r="F35" s="483" t="s">
        <v>114</v>
      </c>
      <c r="G35" s="484"/>
      <c r="H35" s="485"/>
      <c r="I35" s="62"/>
      <c r="J35" s="62"/>
      <c r="K35" s="62"/>
      <c r="L35" s="62"/>
      <c r="M35" s="62"/>
      <c r="N35" s="62"/>
      <c r="O35" s="62"/>
      <c r="Q35" s="62"/>
      <c r="R35" s="62"/>
      <c r="S35" s="63"/>
      <c r="T35" s="5"/>
      <c r="U35" s="1"/>
    </row>
    <row r="36" spans="1:21" ht="12" customHeight="1" x14ac:dyDescent="0.15">
      <c r="A36" s="1"/>
      <c r="B36" s="5"/>
      <c r="C36" s="64"/>
      <c r="D36" s="54" t="s">
        <v>115</v>
      </c>
      <c r="E36" s="54" t="s">
        <v>116</v>
      </c>
      <c r="F36" s="66" t="s">
        <v>186</v>
      </c>
      <c r="G36" s="88" t="s">
        <v>187</v>
      </c>
      <c r="H36" s="65" t="s">
        <v>128</v>
      </c>
      <c r="I36" s="67"/>
      <c r="J36" s="67"/>
      <c r="K36" s="67"/>
      <c r="L36" s="67"/>
      <c r="M36" s="67"/>
      <c r="N36" s="67"/>
      <c r="O36" s="67"/>
      <c r="Q36" s="67"/>
      <c r="R36" s="67"/>
      <c r="S36" s="68"/>
      <c r="T36" s="5"/>
      <c r="U36" s="1"/>
    </row>
    <row r="37" spans="1:21" ht="12" customHeight="1" x14ac:dyDescent="0.15">
      <c r="A37" s="1"/>
      <c r="B37" s="5"/>
      <c r="C37" s="41"/>
      <c r="D37" s="42" t="s">
        <v>120</v>
      </c>
      <c r="E37" s="42" t="s">
        <v>121</v>
      </c>
      <c r="F37" s="367" t="s">
        <v>120</v>
      </c>
      <c r="G37" s="368"/>
      <c r="H37" s="369"/>
      <c r="I37" s="76"/>
      <c r="J37" s="76"/>
      <c r="K37" s="76"/>
      <c r="L37" s="76"/>
      <c r="M37" s="76"/>
      <c r="N37" s="58"/>
      <c r="O37" s="1"/>
      <c r="Q37" s="1"/>
      <c r="R37" s="1"/>
      <c r="S37" s="17"/>
      <c r="T37" s="5"/>
      <c r="U37" s="1"/>
    </row>
    <row r="38" spans="1:21" ht="12" customHeight="1" thickBot="1" x14ac:dyDescent="0.2">
      <c r="A38" s="1"/>
      <c r="B38" s="5"/>
      <c r="C38" s="45" t="s">
        <v>25</v>
      </c>
      <c r="D38" s="46" t="s">
        <v>122</v>
      </c>
      <c r="E38" s="46" t="s">
        <v>90</v>
      </c>
      <c r="F38" s="480" t="s">
        <v>122</v>
      </c>
      <c r="G38" s="466"/>
      <c r="H38" s="467"/>
      <c r="I38" s="89"/>
      <c r="J38" s="89"/>
      <c r="K38" s="666"/>
      <c r="L38" s="666"/>
      <c r="M38" s="666"/>
      <c r="N38" s="1"/>
      <c r="O38" s="1"/>
      <c r="Q38" s="1"/>
      <c r="R38" s="1"/>
      <c r="S38" s="17"/>
      <c r="T38" s="5"/>
      <c r="U38" s="1"/>
    </row>
    <row r="39" spans="1:21" ht="19.5" customHeight="1" thickTop="1" x14ac:dyDescent="0.15">
      <c r="A39" s="1"/>
      <c r="B39" s="5"/>
      <c r="C39" s="47"/>
      <c r="D39" s="190" t="s">
        <v>123</v>
      </c>
      <c r="E39" s="138" t="s">
        <v>123</v>
      </c>
      <c r="F39" s="190" t="s">
        <v>123</v>
      </c>
      <c r="G39" s="190" t="s">
        <v>123</v>
      </c>
      <c r="H39" s="190" t="s">
        <v>281</v>
      </c>
      <c r="I39" s="56"/>
      <c r="J39" s="56"/>
      <c r="K39" s="56"/>
      <c r="L39" s="56"/>
      <c r="M39" s="56"/>
      <c r="N39" s="1"/>
      <c r="O39" s="1"/>
      <c r="Q39" s="1"/>
      <c r="R39" s="1"/>
      <c r="S39" s="17"/>
      <c r="T39" s="21" t="s">
        <v>357</v>
      </c>
      <c r="U39" s="1"/>
    </row>
    <row r="40" spans="1:21" ht="16.5" customHeight="1" x14ac:dyDescent="0.15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  <c r="R40" s="1"/>
      <c r="S40" s="17"/>
      <c r="T40" s="1"/>
      <c r="U40" s="1"/>
    </row>
    <row r="41" spans="1:21" ht="16.5" hidden="1" customHeight="1" x14ac:dyDescent="0.15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  <c r="R41" s="1"/>
      <c r="S41" s="17"/>
      <c r="T41" s="1"/>
      <c r="U41" s="1"/>
    </row>
    <row r="42" spans="1:21" ht="16.5" hidden="1" customHeight="1" x14ac:dyDescent="0.15">
      <c r="A42" s="1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  <c r="R42" s="1"/>
      <c r="S42" s="17"/>
      <c r="T42" s="1"/>
      <c r="U42" s="1"/>
    </row>
    <row r="43" spans="1:21" ht="16.5" hidden="1" customHeight="1" x14ac:dyDescent="0.15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  <c r="R43" s="1"/>
      <c r="S43" s="17"/>
      <c r="T43" s="1"/>
      <c r="U43" s="1"/>
    </row>
    <row r="44" spans="1:21" ht="16.5" hidden="1" customHeight="1" x14ac:dyDescent="0.15">
      <c r="A44" s="1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  <c r="R44" s="1"/>
      <c r="S44" s="17"/>
      <c r="T44" s="1"/>
      <c r="U44" s="1"/>
    </row>
    <row r="45" spans="1:21" ht="16.5" hidden="1" customHeight="1" x14ac:dyDescent="0.15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1"/>
      <c r="R45" s="1"/>
      <c r="S45" s="17"/>
      <c r="T45" s="1"/>
      <c r="U45" s="1"/>
    </row>
    <row r="46" spans="1:21" ht="16.5" hidden="1" customHeight="1" x14ac:dyDescent="0.15">
      <c r="A46" s="1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7"/>
      <c r="T46" s="1"/>
      <c r="U46" s="1"/>
    </row>
    <row r="47" spans="1:21" ht="16.5" hidden="1" customHeight="1" x14ac:dyDescent="0.1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  <c r="R47" s="1"/>
      <c r="S47" s="17"/>
      <c r="T47" s="1"/>
      <c r="U47" s="1"/>
    </row>
    <row r="48" spans="1:21" ht="16.5" hidden="1" customHeight="1" x14ac:dyDescent="0.15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  <c r="R48" s="1"/>
      <c r="S48" s="17"/>
      <c r="T48" s="1"/>
      <c r="U48" s="1"/>
    </row>
    <row r="49" spans="1:21" ht="16.5" hidden="1" customHeight="1" x14ac:dyDescent="0.15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  <c r="R49" s="1"/>
      <c r="S49" s="17"/>
      <c r="T49" s="1"/>
      <c r="U49" s="1"/>
    </row>
    <row r="50" spans="1:21" ht="16.5" hidden="1" customHeight="1" x14ac:dyDescent="0.15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Q50" s="1"/>
      <c r="R50" s="1"/>
      <c r="S50" s="17"/>
      <c r="T50" s="1"/>
      <c r="U50" s="1"/>
    </row>
    <row r="51" spans="1:21" ht="16.5" hidden="1" customHeight="1" x14ac:dyDescent="0.15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Q51" s="1"/>
      <c r="R51" s="1"/>
      <c r="S51" s="17"/>
      <c r="T51" s="1"/>
      <c r="U51" s="1"/>
    </row>
    <row r="52" spans="1:21" ht="16.5" hidden="1" customHeight="1" x14ac:dyDescent="0.15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Q52" s="1"/>
      <c r="R52" s="1"/>
      <c r="S52" s="17"/>
      <c r="T52" s="1"/>
      <c r="U52" s="1"/>
    </row>
    <row r="53" spans="1:21" ht="16.5" hidden="1" customHeight="1" x14ac:dyDescent="0.15">
      <c r="A53" s="1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Q53" s="1"/>
      <c r="R53" s="1"/>
      <c r="S53" s="17"/>
      <c r="T53" s="1"/>
      <c r="U53" s="1"/>
    </row>
    <row r="54" spans="1:21" ht="16.5" customHeight="1" x14ac:dyDescent="0.15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  <c r="R54" s="1"/>
      <c r="S54" s="17"/>
      <c r="T54" s="1"/>
      <c r="U54" s="1"/>
    </row>
    <row r="55" spans="1:21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1"/>
      <c r="U55" s="1"/>
    </row>
    <row r="56" spans="1:21" ht="18" customHeight="1" thickTop="1" x14ac:dyDescent="0.15"/>
  </sheetData>
  <sheetProtection sheet="1" objects="1" scenarios="1"/>
  <mergeCells count="48">
    <mergeCell ref="C3:F3"/>
    <mergeCell ref="C4:O4"/>
    <mergeCell ref="C6:C9"/>
    <mergeCell ref="D6:J6"/>
    <mergeCell ref="D7:D8"/>
    <mergeCell ref="E7:E8"/>
    <mergeCell ref="F7:F8"/>
    <mergeCell ref="G7:H7"/>
    <mergeCell ref="I7:J7"/>
    <mergeCell ref="I9:J9"/>
    <mergeCell ref="G3:O3"/>
    <mergeCell ref="C13:C16"/>
    <mergeCell ref="D13:J13"/>
    <mergeCell ref="L13:N15"/>
    <mergeCell ref="D14:D15"/>
    <mergeCell ref="E14:E15"/>
    <mergeCell ref="F14:F15"/>
    <mergeCell ref="G14:H14"/>
    <mergeCell ref="I14:J14"/>
    <mergeCell ref="I16:J16"/>
    <mergeCell ref="L16:N16"/>
    <mergeCell ref="L17:N17"/>
    <mergeCell ref="L18:N18"/>
    <mergeCell ref="C20:O20"/>
    <mergeCell ref="C21:D24"/>
    <mergeCell ref="E21:G22"/>
    <mergeCell ref="H21:M21"/>
    <mergeCell ref="H22:J22"/>
    <mergeCell ref="K22:M22"/>
    <mergeCell ref="E24:G24"/>
    <mergeCell ref="C34:N34"/>
    <mergeCell ref="C32:D32"/>
    <mergeCell ref="H24:J24"/>
    <mergeCell ref="K24:M24"/>
    <mergeCell ref="C25:D25"/>
    <mergeCell ref="E25:G25"/>
    <mergeCell ref="H25:J25"/>
    <mergeCell ref="K25:M25"/>
    <mergeCell ref="C26:D28"/>
    <mergeCell ref="C29:D29"/>
    <mergeCell ref="C30:D30"/>
    <mergeCell ref="C31:D31"/>
    <mergeCell ref="E31:G31"/>
    <mergeCell ref="D35:E35"/>
    <mergeCell ref="F35:H35"/>
    <mergeCell ref="F37:H37"/>
    <mergeCell ref="F38:H38"/>
    <mergeCell ref="K38:M38"/>
  </mergeCells>
  <phoneticPr fontId="1"/>
  <pageMargins left="0.70866141732283472" right="0.70866141732283472" top="0.15748031496062992" bottom="0.15748031496062992" header="0.31496062992125984" footer="0.31496062992125984"/>
  <pageSetup paperSize="9" scale="52" orientation="portrait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M9"/>
  <sheetViews>
    <sheetView topLeftCell="AT1" workbookViewId="0">
      <selection activeCell="BX15" sqref="BX15"/>
    </sheetView>
  </sheetViews>
  <sheetFormatPr defaultRowHeight="13.5" x14ac:dyDescent="0.15"/>
  <cols>
    <col min="1" max="251" width="3.75" customWidth="1"/>
    <col min="252" max="314" width="3.875" customWidth="1"/>
  </cols>
  <sheetData>
    <row r="1" spans="1:273" ht="19.5" customHeight="1" x14ac:dyDescent="0.15">
      <c r="A1" s="91" t="s">
        <v>192</v>
      </c>
      <c r="B1" s="92"/>
      <c r="C1" s="92"/>
      <c r="D1" s="92"/>
      <c r="E1" s="92"/>
      <c r="F1" s="92"/>
      <c r="G1" s="93"/>
      <c r="H1" s="94" t="s">
        <v>282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  <c r="AX1" s="97" t="s">
        <v>47</v>
      </c>
      <c r="AY1" s="98"/>
      <c r="AZ1" s="297"/>
      <c r="BA1" s="297"/>
      <c r="BB1" s="98"/>
      <c r="BC1" s="98"/>
      <c r="BD1" s="98"/>
      <c r="BE1" s="98"/>
      <c r="BF1" s="98"/>
      <c r="BG1" s="98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98"/>
      <c r="BS1" s="98"/>
      <c r="BT1" s="98"/>
      <c r="BU1" s="98"/>
      <c r="BV1" s="99"/>
      <c r="BW1" s="100" t="s">
        <v>314</v>
      </c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0" t="s">
        <v>315</v>
      </c>
      <c r="CK1" s="101"/>
      <c r="CL1" s="101"/>
      <c r="CM1" s="101"/>
      <c r="CN1" s="101"/>
      <c r="CO1" s="101"/>
      <c r="CP1" s="101"/>
      <c r="CQ1" s="101"/>
      <c r="CR1" s="101"/>
      <c r="CS1" s="102"/>
      <c r="CT1" s="91" t="s">
        <v>316</v>
      </c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1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163"/>
      <c r="FJ1" s="93"/>
      <c r="FK1" s="164" t="s">
        <v>252</v>
      </c>
      <c r="FL1" s="163"/>
      <c r="FM1" s="163"/>
      <c r="FN1" s="163"/>
      <c r="FO1" s="163"/>
      <c r="FP1" s="163"/>
      <c r="FQ1" s="163"/>
      <c r="FR1" s="163"/>
      <c r="FS1" s="163"/>
      <c r="FT1" s="165"/>
      <c r="FU1" s="91" t="s">
        <v>422</v>
      </c>
      <c r="FV1" s="163"/>
      <c r="FW1" s="163"/>
      <c r="FX1" s="163"/>
      <c r="FY1" s="163"/>
      <c r="FZ1" s="163"/>
      <c r="GA1" s="163"/>
      <c r="GB1" s="169" t="s">
        <v>317</v>
      </c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69" t="s">
        <v>252</v>
      </c>
      <c r="IW1" s="170"/>
      <c r="IX1" s="170"/>
      <c r="IY1" s="170"/>
      <c r="IZ1" s="170"/>
      <c r="JA1" s="170"/>
      <c r="JB1" s="170"/>
      <c r="JC1" s="170"/>
      <c r="JD1" s="170"/>
      <c r="JE1" s="96"/>
      <c r="JF1" s="97" t="s">
        <v>283</v>
      </c>
      <c r="JG1" s="98"/>
      <c r="JH1" s="98"/>
      <c r="JI1" s="98"/>
      <c r="JJ1" s="103"/>
      <c r="JK1" s="103"/>
      <c r="JL1" s="103"/>
      <c r="JM1" s="104"/>
    </row>
    <row r="2" spans="1:273" ht="19.5" customHeight="1" x14ac:dyDescent="0.15">
      <c r="A2" s="91"/>
      <c r="B2" s="92"/>
      <c r="C2" s="92"/>
      <c r="D2" s="92"/>
      <c r="E2" s="92"/>
      <c r="F2" s="92"/>
      <c r="G2" s="93"/>
      <c r="H2" s="94" t="s">
        <v>10</v>
      </c>
      <c r="I2" s="95"/>
      <c r="J2" s="96"/>
      <c r="K2" s="94" t="s">
        <v>11</v>
      </c>
      <c r="L2" s="95"/>
      <c r="M2" s="96"/>
      <c r="N2" s="94" t="s">
        <v>12</v>
      </c>
      <c r="O2" s="95"/>
      <c r="P2" s="96"/>
      <c r="Q2" s="94" t="s">
        <v>13</v>
      </c>
      <c r="R2" s="95"/>
      <c r="S2" s="96"/>
      <c r="T2" s="94" t="s">
        <v>14</v>
      </c>
      <c r="U2" s="95"/>
      <c r="V2" s="96"/>
      <c r="W2" s="94" t="s">
        <v>15</v>
      </c>
      <c r="X2" s="95"/>
      <c r="Y2" s="96"/>
      <c r="Z2" s="94" t="s">
        <v>16</v>
      </c>
      <c r="AA2" s="95"/>
      <c r="AB2" s="96"/>
      <c r="AC2" s="94" t="s">
        <v>29</v>
      </c>
      <c r="AD2" s="95"/>
      <c r="AE2" s="96"/>
      <c r="AF2" s="94" t="s">
        <v>30</v>
      </c>
      <c r="AG2" s="95"/>
      <c r="AH2" s="96"/>
      <c r="AI2" s="94" t="s">
        <v>193</v>
      </c>
      <c r="AJ2" s="95"/>
      <c r="AK2" s="96"/>
      <c r="AL2" s="94" t="s">
        <v>194</v>
      </c>
      <c r="AM2" s="95"/>
      <c r="AN2" s="96"/>
      <c r="AO2" s="94" t="s">
        <v>33</v>
      </c>
      <c r="AP2" s="95"/>
      <c r="AQ2" s="96"/>
      <c r="AR2" s="94" t="s">
        <v>195</v>
      </c>
      <c r="AS2" s="95"/>
      <c r="AT2" s="96"/>
      <c r="AU2" s="94" t="s">
        <v>35</v>
      </c>
      <c r="AV2" s="95"/>
      <c r="AW2" s="96"/>
      <c r="AX2" s="97" t="s">
        <v>196</v>
      </c>
      <c r="AY2" s="99"/>
      <c r="AZ2" s="295" t="s">
        <v>438</v>
      </c>
      <c r="BA2" s="296"/>
      <c r="BB2" s="97" t="s">
        <v>197</v>
      </c>
      <c r="BC2" s="98"/>
      <c r="BD2" s="98"/>
      <c r="BE2" s="98"/>
      <c r="BF2" s="98"/>
      <c r="BG2" s="99"/>
      <c r="BH2" s="295" t="s">
        <v>439</v>
      </c>
      <c r="BI2" s="296"/>
      <c r="BJ2" s="295" t="s">
        <v>432</v>
      </c>
      <c r="BK2" s="298"/>
      <c r="BL2" s="296"/>
      <c r="BM2" s="295" t="s">
        <v>440</v>
      </c>
      <c r="BN2" s="296"/>
      <c r="BO2" s="295" t="s">
        <v>441</v>
      </c>
      <c r="BP2" s="296"/>
      <c r="BQ2" s="295" t="s">
        <v>442</v>
      </c>
      <c r="BR2" s="298"/>
      <c r="BS2" s="296"/>
      <c r="BT2" s="97" t="s">
        <v>198</v>
      </c>
      <c r="BU2" s="98"/>
      <c r="BV2" s="99"/>
      <c r="BW2" s="100" t="s">
        <v>199</v>
      </c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2"/>
      <c r="CJ2" s="100" t="s">
        <v>200</v>
      </c>
      <c r="CK2" s="101"/>
      <c r="CL2" s="101"/>
      <c r="CM2" s="101"/>
      <c r="CN2" s="101"/>
      <c r="CO2" s="101"/>
      <c r="CP2" s="101"/>
      <c r="CQ2" s="100" t="s">
        <v>299</v>
      </c>
      <c r="CR2" s="102"/>
      <c r="CS2" s="100" t="s">
        <v>201</v>
      </c>
      <c r="CT2" s="91" t="s">
        <v>202</v>
      </c>
      <c r="CU2" s="92"/>
      <c r="CV2" s="92"/>
      <c r="CW2" s="92"/>
      <c r="CX2" s="92"/>
      <c r="CY2" s="92"/>
      <c r="CZ2" s="92"/>
      <c r="DA2" s="92"/>
      <c r="DB2" s="93"/>
      <c r="DC2" s="91" t="s">
        <v>203</v>
      </c>
      <c r="DD2" s="92"/>
      <c r="DE2" s="92"/>
      <c r="DF2" s="92"/>
      <c r="DG2" s="92"/>
      <c r="DH2" s="92"/>
      <c r="DI2" s="92"/>
      <c r="DJ2" s="92"/>
      <c r="DK2" s="93"/>
      <c r="DL2" s="91" t="s">
        <v>204</v>
      </c>
      <c r="DM2" s="92"/>
      <c r="DN2" s="92"/>
      <c r="DO2" s="92"/>
      <c r="DP2" s="92"/>
      <c r="DQ2" s="92"/>
      <c r="DR2" s="92"/>
      <c r="DS2" s="92"/>
      <c r="DT2" s="93"/>
      <c r="DU2" s="91" t="s">
        <v>205</v>
      </c>
      <c r="DV2" s="92"/>
      <c r="DW2" s="92"/>
      <c r="DX2" s="92"/>
      <c r="DY2" s="92"/>
      <c r="DZ2" s="93"/>
      <c r="EA2" s="91" t="s">
        <v>206</v>
      </c>
      <c r="EB2" s="92"/>
      <c r="EC2" s="92"/>
      <c r="ED2" s="92"/>
      <c r="EE2" s="92"/>
      <c r="EF2" s="93"/>
      <c r="EG2" s="91" t="s">
        <v>207</v>
      </c>
      <c r="EH2" s="92"/>
      <c r="EI2" s="92"/>
      <c r="EJ2" s="92"/>
      <c r="EK2" s="92"/>
      <c r="EL2" s="93"/>
      <c r="EM2" s="91" t="s">
        <v>208</v>
      </c>
      <c r="EN2" s="92"/>
      <c r="EO2" s="92"/>
      <c r="EP2" s="93"/>
      <c r="EQ2" s="91" t="s">
        <v>209</v>
      </c>
      <c r="ER2" s="92"/>
      <c r="ES2" s="92"/>
      <c r="ET2" s="93"/>
      <c r="EU2" s="91" t="s">
        <v>210</v>
      </c>
      <c r="EV2" s="92"/>
      <c r="EW2" s="92"/>
      <c r="EX2" s="93"/>
      <c r="EY2" s="91" t="s">
        <v>211</v>
      </c>
      <c r="EZ2" s="92"/>
      <c r="FA2" s="92"/>
      <c r="FB2" s="93"/>
      <c r="FC2" s="91" t="s">
        <v>212</v>
      </c>
      <c r="FD2" s="92"/>
      <c r="FE2" s="92"/>
      <c r="FF2" s="93"/>
      <c r="FG2" s="91" t="s">
        <v>213</v>
      </c>
      <c r="FH2" s="92"/>
      <c r="FI2" s="92"/>
      <c r="FJ2" s="93"/>
      <c r="FK2" s="164" t="s">
        <v>111</v>
      </c>
      <c r="FL2" s="165"/>
      <c r="FM2" s="164" t="s">
        <v>112</v>
      </c>
      <c r="FN2" s="163"/>
      <c r="FO2" s="165"/>
      <c r="FP2" s="164" t="s">
        <v>113</v>
      </c>
      <c r="FQ2" s="165"/>
      <c r="FR2" s="164" t="s">
        <v>114</v>
      </c>
      <c r="FS2" s="163"/>
      <c r="FT2" s="165"/>
      <c r="FU2" s="163" t="s">
        <v>423</v>
      </c>
      <c r="FV2" s="163"/>
      <c r="FW2" s="165"/>
      <c r="FX2" s="163" t="s">
        <v>424</v>
      </c>
      <c r="FY2" s="163"/>
      <c r="FZ2" s="165"/>
      <c r="GA2" s="286"/>
      <c r="GB2" s="169" t="s">
        <v>202</v>
      </c>
      <c r="GC2" s="170"/>
      <c r="GD2" s="170"/>
      <c r="GE2" s="170"/>
      <c r="GF2" s="170"/>
      <c r="GG2" s="170"/>
      <c r="GH2" s="170"/>
      <c r="GI2" s="170"/>
      <c r="GJ2" s="167"/>
      <c r="GK2" s="169" t="s">
        <v>203</v>
      </c>
      <c r="GL2" s="170"/>
      <c r="GM2" s="170"/>
      <c r="GN2" s="170"/>
      <c r="GO2" s="170"/>
      <c r="GP2" s="170"/>
      <c r="GQ2" s="170"/>
      <c r="GR2" s="170"/>
      <c r="GS2" s="167"/>
      <c r="GT2" s="169" t="s">
        <v>204</v>
      </c>
      <c r="GU2" s="170"/>
      <c r="GV2" s="170"/>
      <c r="GW2" s="170"/>
      <c r="GX2" s="170"/>
      <c r="GY2" s="170"/>
      <c r="GZ2" s="170"/>
      <c r="HA2" s="170"/>
      <c r="HB2" s="167"/>
      <c r="HC2" s="169" t="s">
        <v>205</v>
      </c>
      <c r="HD2" s="170"/>
      <c r="HE2" s="170"/>
      <c r="HF2" s="170"/>
      <c r="HG2" s="170"/>
      <c r="HH2" s="167"/>
      <c r="HI2" s="169" t="s">
        <v>206</v>
      </c>
      <c r="HJ2" s="170"/>
      <c r="HK2" s="170"/>
      <c r="HL2" s="170"/>
      <c r="HM2" s="170"/>
      <c r="HN2" s="167"/>
      <c r="HO2" s="169" t="s">
        <v>207</v>
      </c>
      <c r="HP2" s="170"/>
      <c r="HQ2" s="170"/>
      <c r="HR2" s="170"/>
      <c r="HS2" s="170"/>
      <c r="HT2" s="167"/>
      <c r="HU2" s="169" t="s">
        <v>208</v>
      </c>
      <c r="HV2" s="170"/>
      <c r="HW2" s="170"/>
      <c r="HX2" s="167"/>
      <c r="HY2" s="169" t="s">
        <v>209</v>
      </c>
      <c r="HZ2" s="170"/>
      <c r="IA2" s="170"/>
      <c r="IB2" s="167"/>
      <c r="IC2" s="169" t="s">
        <v>210</v>
      </c>
      <c r="ID2" s="170"/>
      <c r="IE2" s="170"/>
      <c r="IF2" s="167"/>
      <c r="IG2" s="169" t="s">
        <v>211</v>
      </c>
      <c r="IH2" s="170"/>
      <c r="II2" s="170"/>
      <c r="IJ2" s="167"/>
      <c r="IK2" s="169" t="s">
        <v>212</v>
      </c>
      <c r="IL2" s="170"/>
      <c r="IM2" s="170"/>
      <c r="IN2" s="167"/>
      <c r="IO2" s="169" t="s">
        <v>213</v>
      </c>
      <c r="IP2" s="170"/>
      <c r="IQ2" s="170"/>
      <c r="IR2" s="167"/>
      <c r="IS2" s="171" t="s">
        <v>318</v>
      </c>
      <c r="IT2" s="171"/>
      <c r="IU2" s="171"/>
      <c r="IV2" s="169" t="s">
        <v>111</v>
      </c>
      <c r="IW2" s="167"/>
      <c r="IX2" s="169" t="s">
        <v>112</v>
      </c>
      <c r="IY2" s="170"/>
      <c r="IZ2" s="167"/>
      <c r="JA2" s="169" t="s">
        <v>113</v>
      </c>
      <c r="JB2" s="167"/>
      <c r="JC2" s="169" t="s">
        <v>114</v>
      </c>
      <c r="JD2" s="170"/>
      <c r="JE2" s="96"/>
      <c r="JF2" s="97" t="s">
        <v>124</v>
      </c>
      <c r="JG2" s="99"/>
      <c r="JH2" s="97" t="s">
        <v>125</v>
      </c>
      <c r="JI2" s="99"/>
      <c r="JJ2" s="97" t="s">
        <v>214</v>
      </c>
      <c r="JK2" s="98"/>
      <c r="JL2" s="97" t="s">
        <v>215</v>
      </c>
      <c r="JM2" s="99"/>
    </row>
    <row r="3" spans="1:273" ht="19.5" customHeight="1" x14ac:dyDescent="0.15">
      <c r="A3" s="106" t="s">
        <v>219</v>
      </c>
      <c r="B3" s="106" t="s">
        <v>220</v>
      </c>
      <c r="C3" s="106" t="s">
        <v>221</v>
      </c>
      <c r="D3" s="106" t="s">
        <v>222</v>
      </c>
      <c r="E3" s="106" t="s">
        <v>223</v>
      </c>
      <c r="F3" s="106" t="s">
        <v>224</v>
      </c>
      <c r="G3" s="106" t="s">
        <v>225</v>
      </c>
      <c r="H3" s="107">
        <v>1</v>
      </c>
      <c r="I3" s="107">
        <v>2</v>
      </c>
      <c r="J3" s="107" t="s">
        <v>226</v>
      </c>
      <c r="K3" s="107">
        <v>1</v>
      </c>
      <c r="L3" s="107">
        <v>2</v>
      </c>
      <c r="M3" s="107" t="s">
        <v>226</v>
      </c>
      <c r="N3" s="107">
        <v>1</v>
      </c>
      <c r="O3" s="107">
        <v>2</v>
      </c>
      <c r="P3" s="107" t="s">
        <v>226</v>
      </c>
      <c r="Q3" s="107">
        <v>1</v>
      </c>
      <c r="R3" s="107">
        <v>2</v>
      </c>
      <c r="S3" s="107" t="s">
        <v>226</v>
      </c>
      <c r="T3" s="107">
        <v>1</v>
      </c>
      <c r="U3" s="107">
        <v>2</v>
      </c>
      <c r="V3" s="107" t="s">
        <v>226</v>
      </c>
      <c r="W3" s="107">
        <v>1</v>
      </c>
      <c r="X3" s="107">
        <v>2</v>
      </c>
      <c r="Y3" s="107" t="s">
        <v>226</v>
      </c>
      <c r="Z3" s="107">
        <v>1</v>
      </c>
      <c r="AA3" s="107">
        <v>2</v>
      </c>
      <c r="AB3" s="107" t="s">
        <v>226</v>
      </c>
      <c r="AC3" s="107">
        <v>1</v>
      </c>
      <c r="AD3" s="107">
        <v>2</v>
      </c>
      <c r="AE3" s="107" t="s">
        <v>226</v>
      </c>
      <c r="AF3" s="107">
        <v>1</v>
      </c>
      <c r="AG3" s="107">
        <v>2</v>
      </c>
      <c r="AH3" s="107" t="s">
        <v>226</v>
      </c>
      <c r="AI3" s="107">
        <v>1</v>
      </c>
      <c r="AJ3" s="107">
        <v>2</v>
      </c>
      <c r="AK3" s="107" t="s">
        <v>226</v>
      </c>
      <c r="AL3" s="107">
        <v>1</v>
      </c>
      <c r="AM3" s="107">
        <v>2</v>
      </c>
      <c r="AN3" s="107" t="s">
        <v>226</v>
      </c>
      <c r="AO3" s="107">
        <v>1</v>
      </c>
      <c r="AP3" s="107">
        <v>2</v>
      </c>
      <c r="AQ3" s="107" t="s">
        <v>226</v>
      </c>
      <c r="AR3" s="107">
        <v>1</v>
      </c>
      <c r="AS3" s="107">
        <v>2</v>
      </c>
      <c r="AT3" s="107" t="s">
        <v>226</v>
      </c>
      <c r="AU3" s="107">
        <v>1</v>
      </c>
      <c r="AV3" s="107">
        <v>2</v>
      </c>
      <c r="AW3" s="107" t="s">
        <v>226</v>
      </c>
      <c r="AX3" s="108" t="s">
        <v>227</v>
      </c>
      <c r="AY3" s="109" t="s">
        <v>228</v>
      </c>
      <c r="AZ3" s="108" t="s">
        <v>443</v>
      </c>
      <c r="BA3" s="109" t="s">
        <v>444</v>
      </c>
      <c r="BB3" s="109" t="s">
        <v>229</v>
      </c>
      <c r="BC3" s="109" t="s">
        <v>230</v>
      </c>
      <c r="BD3" s="109" t="s">
        <v>445</v>
      </c>
      <c r="BE3" s="109" t="s">
        <v>446</v>
      </c>
      <c r="BF3" s="109" t="s">
        <v>447</v>
      </c>
      <c r="BG3" s="109" t="s">
        <v>448</v>
      </c>
      <c r="BH3" s="108" t="s">
        <v>231</v>
      </c>
      <c r="BI3" s="109" t="s">
        <v>232</v>
      </c>
      <c r="BJ3" s="108" t="s">
        <v>449</v>
      </c>
      <c r="BK3" s="109" t="s">
        <v>450</v>
      </c>
      <c r="BL3" s="109" t="s">
        <v>451</v>
      </c>
      <c r="BM3" s="108" t="s">
        <v>452</v>
      </c>
      <c r="BN3" s="109" t="s">
        <v>453</v>
      </c>
      <c r="BO3" s="108" t="s">
        <v>454</v>
      </c>
      <c r="BP3" s="109" t="s">
        <v>455</v>
      </c>
      <c r="BQ3" s="108" t="s">
        <v>456</v>
      </c>
      <c r="BR3" s="109" t="s">
        <v>457</v>
      </c>
      <c r="BS3" s="109" t="s">
        <v>458</v>
      </c>
      <c r="BT3" s="109" t="s">
        <v>459</v>
      </c>
      <c r="BU3" s="109" t="s">
        <v>460</v>
      </c>
      <c r="BV3" s="109" t="s">
        <v>461</v>
      </c>
      <c r="BW3" s="110" t="s">
        <v>233</v>
      </c>
      <c r="BX3" s="110" t="s">
        <v>69</v>
      </c>
      <c r="BY3" s="110" t="s">
        <v>70</v>
      </c>
      <c r="BZ3" s="110" t="s">
        <v>71</v>
      </c>
      <c r="CA3" s="110" t="s">
        <v>72</v>
      </c>
      <c r="CB3" s="110" t="s">
        <v>73</v>
      </c>
      <c r="CC3" s="240" t="s">
        <v>382</v>
      </c>
      <c r="CD3" s="240" t="s">
        <v>383</v>
      </c>
      <c r="CE3" s="110" t="s">
        <v>234</v>
      </c>
      <c r="CF3" s="110" t="s">
        <v>235</v>
      </c>
      <c r="CG3" s="110" t="s">
        <v>236</v>
      </c>
      <c r="CH3" s="110" t="s">
        <v>237</v>
      </c>
      <c r="CI3" s="110" t="s">
        <v>238</v>
      </c>
      <c r="CJ3" s="110" t="s">
        <v>71</v>
      </c>
      <c r="CK3" s="110" t="s">
        <v>72</v>
      </c>
      <c r="CL3" s="110" t="s">
        <v>73</v>
      </c>
      <c r="CM3" s="110" t="s">
        <v>234</v>
      </c>
      <c r="CN3" s="110" t="s">
        <v>235</v>
      </c>
      <c r="CO3" s="110" t="s">
        <v>236</v>
      </c>
      <c r="CP3" s="110" t="s">
        <v>237</v>
      </c>
      <c r="CQ3" s="115" t="s">
        <v>300</v>
      </c>
      <c r="CR3" s="115" t="s">
        <v>301</v>
      </c>
      <c r="CS3" s="110" t="s">
        <v>238</v>
      </c>
      <c r="CT3" s="111">
        <v>1</v>
      </c>
      <c r="CU3" s="111">
        <v>2</v>
      </c>
      <c r="CV3" s="111">
        <v>3</v>
      </c>
      <c r="CW3" s="111">
        <v>4</v>
      </c>
      <c r="CX3" s="111">
        <v>5</v>
      </c>
      <c r="CY3" s="111">
        <v>6</v>
      </c>
      <c r="CZ3" s="111" t="s">
        <v>226</v>
      </c>
      <c r="DA3" s="111" t="s">
        <v>239</v>
      </c>
      <c r="DB3" s="111" t="s">
        <v>240</v>
      </c>
      <c r="DC3" s="111">
        <v>1</v>
      </c>
      <c r="DD3" s="111">
        <v>2</v>
      </c>
      <c r="DE3" s="111">
        <v>3</v>
      </c>
      <c r="DF3" s="111">
        <v>4</v>
      </c>
      <c r="DG3" s="111">
        <v>5</v>
      </c>
      <c r="DH3" s="111">
        <v>6</v>
      </c>
      <c r="DI3" s="111" t="s">
        <v>241</v>
      </c>
      <c r="DJ3" s="111" t="s">
        <v>239</v>
      </c>
      <c r="DK3" s="111" t="s">
        <v>240</v>
      </c>
      <c r="DL3" s="111">
        <v>1</v>
      </c>
      <c r="DM3" s="111">
        <v>2</v>
      </c>
      <c r="DN3" s="111">
        <v>3</v>
      </c>
      <c r="DO3" s="111">
        <v>4</v>
      </c>
      <c r="DP3" s="111">
        <v>5</v>
      </c>
      <c r="DQ3" s="111">
        <v>6</v>
      </c>
      <c r="DR3" s="111" t="s">
        <v>241</v>
      </c>
      <c r="DS3" s="111" t="s">
        <v>239</v>
      </c>
      <c r="DT3" s="111" t="s">
        <v>240</v>
      </c>
      <c r="DU3" s="111">
        <v>1</v>
      </c>
      <c r="DV3" s="111">
        <v>2</v>
      </c>
      <c r="DW3" s="111">
        <v>3</v>
      </c>
      <c r="DX3" s="111" t="s">
        <v>241</v>
      </c>
      <c r="DY3" s="111" t="s">
        <v>239</v>
      </c>
      <c r="DZ3" s="111" t="s">
        <v>240</v>
      </c>
      <c r="EA3" s="111">
        <v>1</v>
      </c>
      <c r="EB3" s="111">
        <v>2</v>
      </c>
      <c r="EC3" s="111">
        <v>3</v>
      </c>
      <c r="ED3" s="111" t="s">
        <v>241</v>
      </c>
      <c r="EE3" s="111" t="s">
        <v>239</v>
      </c>
      <c r="EF3" s="111" t="s">
        <v>240</v>
      </c>
      <c r="EG3" s="111">
        <v>1</v>
      </c>
      <c r="EH3" s="111">
        <v>2</v>
      </c>
      <c r="EI3" s="111">
        <v>3</v>
      </c>
      <c r="EJ3" s="111" t="s">
        <v>241</v>
      </c>
      <c r="EK3" s="111" t="s">
        <v>239</v>
      </c>
      <c r="EL3" s="111" t="s">
        <v>240</v>
      </c>
      <c r="EM3" s="111">
        <v>1</v>
      </c>
      <c r="EN3" s="111">
        <v>2</v>
      </c>
      <c r="EO3" s="111">
        <v>3</v>
      </c>
      <c r="EP3" s="111" t="s">
        <v>241</v>
      </c>
      <c r="EQ3" s="111">
        <v>1</v>
      </c>
      <c r="ER3" s="111">
        <v>2</v>
      </c>
      <c r="ES3" s="111">
        <v>3</v>
      </c>
      <c r="ET3" s="111" t="s">
        <v>241</v>
      </c>
      <c r="EU3" s="111">
        <v>1</v>
      </c>
      <c r="EV3" s="111">
        <v>2</v>
      </c>
      <c r="EW3" s="111">
        <v>3</v>
      </c>
      <c r="EX3" s="111" t="s">
        <v>241</v>
      </c>
      <c r="EY3" s="111">
        <v>1</v>
      </c>
      <c r="EZ3" s="111">
        <v>2</v>
      </c>
      <c r="FA3" s="111">
        <v>3</v>
      </c>
      <c r="FB3" s="112" t="s">
        <v>241</v>
      </c>
      <c r="FC3" s="111">
        <v>1</v>
      </c>
      <c r="FD3" s="111">
        <v>2</v>
      </c>
      <c r="FE3" s="111">
        <v>3</v>
      </c>
      <c r="FF3" s="111" t="s">
        <v>241</v>
      </c>
      <c r="FG3" s="111">
        <v>1</v>
      </c>
      <c r="FH3" s="111">
        <v>2</v>
      </c>
      <c r="FI3" s="111">
        <v>3</v>
      </c>
      <c r="FJ3" s="111" t="s">
        <v>241</v>
      </c>
      <c r="FK3" s="166" t="s">
        <v>115</v>
      </c>
      <c r="FL3" s="166" t="s">
        <v>116</v>
      </c>
      <c r="FM3" s="166" t="s">
        <v>78</v>
      </c>
      <c r="FN3" s="166" t="s">
        <v>118</v>
      </c>
      <c r="FO3" s="166" t="s">
        <v>119</v>
      </c>
      <c r="FP3" s="166" t="s">
        <v>115</v>
      </c>
      <c r="FQ3" s="166" t="s">
        <v>116</v>
      </c>
      <c r="FR3" s="166" t="s">
        <v>98</v>
      </c>
      <c r="FS3" s="166" t="s">
        <v>99</v>
      </c>
      <c r="FT3" s="166" t="s">
        <v>100</v>
      </c>
      <c r="FU3" s="166" t="s">
        <v>425</v>
      </c>
      <c r="FV3" s="285" t="s">
        <v>426</v>
      </c>
      <c r="FW3" s="166" t="s">
        <v>427</v>
      </c>
      <c r="FX3" s="166" t="s">
        <v>425</v>
      </c>
      <c r="FY3" s="166" t="s">
        <v>426</v>
      </c>
      <c r="FZ3" s="166" t="s">
        <v>427</v>
      </c>
      <c r="GA3" s="166" t="s">
        <v>427</v>
      </c>
      <c r="GB3" s="168">
        <v>1</v>
      </c>
      <c r="GC3" s="168">
        <v>2</v>
      </c>
      <c r="GD3" s="168">
        <v>3</v>
      </c>
      <c r="GE3" s="168">
        <v>4</v>
      </c>
      <c r="GF3" s="168">
        <v>5</v>
      </c>
      <c r="GG3" s="168">
        <v>6</v>
      </c>
      <c r="GH3" s="168" t="s">
        <v>226</v>
      </c>
      <c r="GI3" s="168" t="s">
        <v>239</v>
      </c>
      <c r="GJ3" s="168" t="s">
        <v>240</v>
      </c>
      <c r="GK3" s="168">
        <v>1</v>
      </c>
      <c r="GL3" s="168">
        <v>2</v>
      </c>
      <c r="GM3" s="168">
        <v>3</v>
      </c>
      <c r="GN3" s="168">
        <v>4</v>
      </c>
      <c r="GO3" s="168">
        <v>5</v>
      </c>
      <c r="GP3" s="168">
        <v>6</v>
      </c>
      <c r="GQ3" s="168" t="s">
        <v>226</v>
      </c>
      <c r="GR3" s="168" t="s">
        <v>239</v>
      </c>
      <c r="GS3" s="168" t="s">
        <v>240</v>
      </c>
      <c r="GT3" s="168">
        <v>1</v>
      </c>
      <c r="GU3" s="168">
        <v>2</v>
      </c>
      <c r="GV3" s="168">
        <v>3</v>
      </c>
      <c r="GW3" s="168">
        <v>4</v>
      </c>
      <c r="GX3" s="168">
        <v>5</v>
      </c>
      <c r="GY3" s="168">
        <v>6</v>
      </c>
      <c r="GZ3" s="168" t="s">
        <v>226</v>
      </c>
      <c r="HA3" s="168" t="s">
        <v>239</v>
      </c>
      <c r="HB3" s="168" t="s">
        <v>240</v>
      </c>
      <c r="HC3" s="168">
        <v>1</v>
      </c>
      <c r="HD3" s="168">
        <v>2</v>
      </c>
      <c r="HE3" s="168">
        <v>3</v>
      </c>
      <c r="HF3" s="168" t="s">
        <v>226</v>
      </c>
      <c r="HG3" s="168" t="s">
        <v>239</v>
      </c>
      <c r="HH3" s="168" t="s">
        <v>240</v>
      </c>
      <c r="HI3" s="168">
        <v>1</v>
      </c>
      <c r="HJ3" s="168">
        <v>2</v>
      </c>
      <c r="HK3" s="168">
        <v>3</v>
      </c>
      <c r="HL3" s="168" t="s">
        <v>226</v>
      </c>
      <c r="HM3" s="168" t="s">
        <v>239</v>
      </c>
      <c r="HN3" s="168" t="s">
        <v>240</v>
      </c>
      <c r="HO3" s="168">
        <v>1</v>
      </c>
      <c r="HP3" s="168">
        <v>2</v>
      </c>
      <c r="HQ3" s="168">
        <v>3</v>
      </c>
      <c r="HR3" s="168" t="s">
        <v>226</v>
      </c>
      <c r="HS3" s="168" t="s">
        <v>239</v>
      </c>
      <c r="HT3" s="168" t="s">
        <v>240</v>
      </c>
      <c r="HU3" s="168">
        <v>1</v>
      </c>
      <c r="HV3" s="168">
        <v>2</v>
      </c>
      <c r="HW3" s="168">
        <v>3</v>
      </c>
      <c r="HX3" s="168" t="s">
        <v>226</v>
      </c>
      <c r="HY3" s="168">
        <v>1</v>
      </c>
      <c r="HZ3" s="168">
        <v>2</v>
      </c>
      <c r="IA3" s="168">
        <v>3</v>
      </c>
      <c r="IB3" s="168" t="s">
        <v>226</v>
      </c>
      <c r="IC3" s="168">
        <v>1</v>
      </c>
      <c r="ID3" s="168">
        <v>2</v>
      </c>
      <c r="IE3" s="168">
        <v>3</v>
      </c>
      <c r="IF3" s="168" t="s">
        <v>226</v>
      </c>
      <c r="IG3" s="168">
        <v>1</v>
      </c>
      <c r="IH3" s="168">
        <v>2</v>
      </c>
      <c r="II3" s="168">
        <v>3</v>
      </c>
      <c r="IJ3" s="172" t="s">
        <v>226</v>
      </c>
      <c r="IK3" s="168">
        <v>1</v>
      </c>
      <c r="IL3" s="168">
        <v>2</v>
      </c>
      <c r="IM3" s="168">
        <v>3</v>
      </c>
      <c r="IN3" s="168" t="s">
        <v>226</v>
      </c>
      <c r="IO3" s="168">
        <v>1</v>
      </c>
      <c r="IP3" s="168">
        <v>2</v>
      </c>
      <c r="IQ3" s="168">
        <v>3</v>
      </c>
      <c r="IR3" s="168" t="s">
        <v>226</v>
      </c>
      <c r="IS3" s="174" t="s">
        <v>319</v>
      </c>
      <c r="IT3" s="174" t="s">
        <v>320</v>
      </c>
      <c r="IU3" s="174" t="s">
        <v>321</v>
      </c>
      <c r="IV3" s="173" t="s">
        <v>115</v>
      </c>
      <c r="IW3" s="173" t="s">
        <v>116</v>
      </c>
      <c r="IX3" s="173" t="s">
        <v>78</v>
      </c>
      <c r="IY3" s="173" t="s">
        <v>118</v>
      </c>
      <c r="IZ3" s="173" t="s">
        <v>119</v>
      </c>
      <c r="JA3" s="173" t="s">
        <v>115</v>
      </c>
      <c r="JB3" s="173" t="s">
        <v>116</v>
      </c>
      <c r="JC3" s="173" t="s">
        <v>98</v>
      </c>
      <c r="JD3" s="173" t="s">
        <v>99</v>
      </c>
      <c r="JE3" s="113" t="s">
        <v>100</v>
      </c>
      <c r="JF3" s="114" t="s">
        <v>242</v>
      </c>
      <c r="JG3" s="114" t="s">
        <v>243</v>
      </c>
      <c r="JH3" s="114" t="s">
        <v>244</v>
      </c>
      <c r="JI3" s="114" t="s">
        <v>243</v>
      </c>
      <c r="JJ3" s="114" t="s">
        <v>244</v>
      </c>
      <c r="JK3" s="114" t="s">
        <v>243</v>
      </c>
      <c r="JL3" s="114" t="s">
        <v>244</v>
      </c>
      <c r="JM3" s="114" t="s">
        <v>243</v>
      </c>
    </row>
    <row r="4" spans="1:273" ht="19.5" customHeight="1" x14ac:dyDescent="0.15">
      <c r="A4" s="134" t="str">
        <f>化学分析!$H$6</f>
        <v>-</v>
      </c>
      <c r="B4" s="134" t="str">
        <f>化学分析!$H$7</f>
        <v>-</v>
      </c>
      <c r="C4" s="134" t="str">
        <f>化学分析!$I$8</f>
        <v>-</v>
      </c>
      <c r="D4" s="134" t="str">
        <f>化学分析!$H$9</f>
        <v>-</v>
      </c>
      <c r="E4" s="134" t="str">
        <f>化学分析!$H$10</f>
        <v>-</v>
      </c>
      <c r="F4" s="134" t="str">
        <f>化学分析!$I$11</f>
        <v>-</v>
      </c>
      <c r="G4" s="134" t="str">
        <f>化学分析!$N$11</f>
        <v>-</v>
      </c>
      <c r="H4" s="135" t="e">
        <f>ROUND(化学分析!$D$21,2)</f>
        <v>#VALUE!</v>
      </c>
      <c r="I4" s="135" t="e">
        <f>ROUND(化学分析!$D$22,2)</f>
        <v>#VALUE!</v>
      </c>
      <c r="J4" s="135" t="str">
        <f>化学分析!$E$21</f>
        <v>-</v>
      </c>
      <c r="K4" s="135" t="e">
        <f>ROUND(化学分析!$F$21,2)</f>
        <v>#VALUE!</v>
      </c>
      <c r="L4" s="135" t="e">
        <f>ROUND(化学分析!$F$22,2)</f>
        <v>#VALUE!</v>
      </c>
      <c r="M4" s="135" t="str">
        <f>化学分析!$G$21</f>
        <v>-</v>
      </c>
      <c r="N4" s="135" t="e">
        <f>ROUND(化学分析!$H$21,2)</f>
        <v>#VALUE!</v>
      </c>
      <c r="O4" s="135" t="e">
        <f>ROUND(化学分析!$H$22,2)</f>
        <v>#VALUE!</v>
      </c>
      <c r="P4" s="135" t="str">
        <f>化学分析!$I$21</f>
        <v>-</v>
      </c>
      <c r="Q4" s="135" t="e">
        <f>ROUND(化学分析!$J$21,2)</f>
        <v>#VALUE!</v>
      </c>
      <c r="R4" s="135" t="e">
        <f>ROUND(化学分析!$J$22,2)</f>
        <v>#VALUE!</v>
      </c>
      <c r="S4" s="135" t="str">
        <f>化学分析!$K$21</f>
        <v>-</v>
      </c>
      <c r="T4" s="135" t="e">
        <f>ROUND(化学分析!$L$21,2)</f>
        <v>#VALUE!</v>
      </c>
      <c r="U4" s="135" t="e">
        <f>ROUND(化学分析!$L$22,2)</f>
        <v>#VALUE!</v>
      </c>
      <c r="V4" s="135" t="str">
        <f>化学分析!$M$21</f>
        <v>-</v>
      </c>
      <c r="W4" s="135" t="e">
        <f>ROUND(化学分析!$N$21,2)</f>
        <v>#VALUE!</v>
      </c>
      <c r="X4" s="135" t="e">
        <f>ROUND(化学分析!$N$22,2)</f>
        <v>#VALUE!</v>
      </c>
      <c r="Y4" s="135" t="str">
        <f>化学分析!$O$21</f>
        <v>-</v>
      </c>
      <c r="Z4" s="135" t="e">
        <f>ROUND(化学分析!$P$21,2)</f>
        <v>#VALUE!</v>
      </c>
      <c r="AA4" s="135" t="e">
        <f>ROUND(化学分析!$P$22,2)</f>
        <v>#VALUE!</v>
      </c>
      <c r="AB4" s="135" t="str">
        <f>化学分析!$Q$21</f>
        <v>-</v>
      </c>
      <c r="AC4" s="135" t="e">
        <f>ROUND(化学分析!$D$29,2)</f>
        <v>#VALUE!</v>
      </c>
      <c r="AD4" s="135" t="e">
        <f>ROUND(化学分析!$D$30,2)</f>
        <v>#VALUE!</v>
      </c>
      <c r="AE4" s="135" t="str">
        <f>化学分析!$E$29</f>
        <v>-</v>
      </c>
      <c r="AF4" s="135" t="e">
        <f>ROUND(化学分析!$F$29,2)</f>
        <v>#VALUE!</v>
      </c>
      <c r="AG4" s="135" t="e">
        <f>ROUND(化学分析!$F$30,2)</f>
        <v>#VALUE!</v>
      </c>
      <c r="AH4" s="135" t="str">
        <f>化学分析!$G$29</f>
        <v>-</v>
      </c>
      <c r="AI4" s="135" t="e">
        <f>ROUND(化学分析!$H$29,2)</f>
        <v>#VALUE!</v>
      </c>
      <c r="AJ4" s="135" t="e">
        <f>ROUND(化学分析!$H$30,2)</f>
        <v>#VALUE!</v>
      </c>
      <c r="AK4" s="135" t="str">
        <f>化学分析!$I$29</f>
        <v>-</v>
      </c>
      <c r="AL4" s="135" t="e">
        <f>ROUND(化学分析!$J$29,2)</f>
        <v>#VALUE!</v>
      </c>
      <c r="AM4" s="135" t="e">
        <f>ROUND(化学分析!$J$30,2)</f>
        <v>#VALUE!</v>
      </c>
      <c r="AN4" s="135" t="str">
        <f>化学分析!$K$29</f>
        <v>-</v>
      </c>
      <c r="AO4" s="135" t="e">
        <f>ROUND(化学分析!$L$29,2)</f>
        <v>#VALUE!</v>
      </c>
      <c r="AP4" s="135" t="e">
        <f>ROUND(化学分析!$L$30,2)</f>
        <v>#VALUE!</v>
      </c>
      <c r="AQ4" s="135" t="str">
        <f>化学分析!$M$29</f>
        <v>-</v>
      </c>
      <c r="AR4" s="135" t="e">
        <f>ROUND(化学分析!$N$29,2)</f>
        <v>#VALUE!</v>
      </c>
      <c r="AS4" s="135" t="e">
        <f>ROUND(化学分析!$N$30,2)</f>
        <v>#VALUE!</v>
      </c>
      <c r="AT4" s="135" t="str">
        <f>化学分析!$O$29</f>
        <v>-</v>
      </c>
      <c r="AU4" s="136" t="e">
        <f>ROUND(化学分析!$P$29,3)</f>
        <v>#VALUE!</v>
      </c>
      <c r="AV4" s="136" t="e">
        <f>ROUND(化学分析!$P$30,3)</f>
        <v>#VALUE!</v>
      </c>
      <c r="AW4" s="136" t="str">
        <f>化学分析!$Q$29</f>
        <v>-</v>
      </c>
      <c r="AX4" s="139" t="str">
        <f>化学分析!$G$35</f>
        <v>-</v>
      </c>
      <c r="AY4" s="139" t="str">
        <f>化学分析!$G$36</f>
        <v>-</v>
      </c>
      <c r="AZ4" s="139" t="str">
        <f>化学分析!$G$37</f>
        <v>-</v>
      </c>
      <c r="BA4" s="139" t="str">
        <f>化学分析!$G$38</f>
        <v>-</v>
      </c>
      <c r="BB4" s="139" t="str">
        <f>化学分析!$G$39</f>
        <v>-</v>
      </c>
      <c r="BC4" s="139" t="str">
        <f>化学分析!$G$40</f>
        <v>-</v>
      </c>
      <c r="BD4" s="139" t="str">
        <f>化学分析!$G$41</f>
        <v>-</v>
      </c>
      <c r="BE4" s="139" t="str">
        <f>化学分析!$G$42</f>
        <v>-</v>
      </c>
      <c r="BF4" s="139" t="str">
        <f>化学分析!$G$43</f>
        <v>-</v>
      </c>
      <c r="BG4" s="139" t="str">
        <f>化学分析!$G$44</f>
        <v>-</v>
      </c>
      <c r="BH4" s="139" t="str">
        <f>化学分析!$G$45</f>
        <v>-</v>
      </c>
      <c r="BI4" s="139" t="str">
        <f>化学分析!$G$46</f>
        <v>-</v>
      </c>
      <c r="BJ4" s="139" t="str">
        <f>化学分析!$G$47</f>
        <v>-</v>
      </c>
      <c r="BK4" s="139" t="str">
        <f>化学分析!$G$48</f>
        <v>-</v>
      </c>
      <c r="BL4" s="139" t="str">
        <f>化学分析!$G$49</f>
        <v>-</v>
      </c>
      <c r="BM4" s="139" t="str">
        <f>化学分析!$G$50</f>
        <v>-</v>
      </c>
      <c r="BN4" s="139" t="str">
        <f>化学分析!$G$51</f>
        <v>-</v>
      </c>
      <c r="BO4" s="139" t="str">
        <f>化学分析!$G$52</f>
        <v>-</v>
      </c>
      <c r="BP4" s="139" t="str">
        <f>化学分析!$G$53</f>
        <v>-</v>
      </c>
      <c r="BQ4" s="139" t="str">
        <f>化学分析!$G$54</f>
        <v>-</v>
      </c>
      <c r="BR4" s="139" t="str">
        <f>化学分析!$G$55</f>
        <v>-</v>
      </c>
      <c r="BS4" s="139" t="str">
        <f>化学分析!$G$56</f>
        <v>-</v>
      </c>
      <c r="BT4" s="139" t="str">
        <f>化学分析!$G$57</f>
        <v>-</v>
      </c>
      <c r="BU4" s="139" t="str">
        <f>化学分析!$G$58</f>
        <v>-</v>
      </c>
      <c r="BV4" s="139" t="str">
        <f>化学分析!$G$59</f>
        <v>-</v>
      </c>
      <c r="BW4" s="135" t="e">
        <f>ROUND(('物理試験(その1)'!$D$10),2)</f>
        <v>#VALUE!</v>
      </c>
      <c r="BX4" s="135" t="str">
        <f>('物理試験(その1)'!$E$10)</f>
        <v>-</v>
      </c>
      <c r="BY4" s="135" t="e">
        <f>ROUND(('物理試験(その1)'!$G$10),1)</f>
        <v>#VALUE!</v>
      </c>
      <c r="BZ4" s="135" t="str">
        <f>('物理試験(その1)'!$I$10)</f>
        <v>-</v>
      </c>
      <c r="CA4" s="135" t="str">
        <f>('物理試験(その1)'!$J$10)</f>
        <v>-</v>
      </c>
      <c r="CB4" s="135" t="str">
        <f>('物理試験(その1)'!$K$10)</f>
        <v>-</v>
      </c>
      <c r="CC4" s="175" t="str">
        <f>'物理試験(その1)'!L10</f>
        <v>-</v>
      </c>
      <c r="CD4" s="175" t="str">
        <f>'物理試験(その1)'!M10</f>
        <v>-</v>
      </c>
      <c r="CE4" s="135" t="str">
        <f>('物理試験(その1)'!$N$10)</f>
        <v>-</v>
      </c>
      <c r="CF4" s="135" t="str">
        <f>('物理試験(その1)'!$O$10)</f>
        <v>-</v>
      </c>
      <c r="CG4" s="135" t="str">
        <f>('物理試験(その1)'!$P$10)</f>
        <v>-</v>
      </c>
      <c r="CH4" s="135" t="str">
        <f>('物理試験(その1)'!$Q$10)</f>
        <v>-</v>
      </c>
      <c r="CI4" s="135" t="str">
        <f>('物理試験(その1)'!$R$10)</f>
        <v>-</v>
      </c>
      <c r="CJ4" s="135" t="str">
        <f>('物理試験(その1)'!$D$19)</f>
        <v>-</v>
      </c>
      <c r="CK4" s="135" t="str">
        <f>('物理試験(その1)'!$E$19)</f>
        <v>-</v>
      </c>
      <c r="CL4" s="135" t="str">
        <f>('物理試験(その1)'!$F$19)</f>
        <v>-</v>
      </c>
      <c r="CM4" s="135" t="str">
        <f>('物理試験(その1)'!$G$19)</f>
        <v>-</v>
      </c>
      <c r="CN4" s="135" t="str">
        <f>('物理試験(その1)'!$H$19)</f>
        <v>-</v>
      </c>
      <c r="CO4" s="135" t="str">
        <f>('物理試験(その1)'!$I$19)</f>
        <v>-</v>
      </c>
      <c r="CP4" s="135" t="str">
        <f>('物理試験(その1)'!$J$19)</f>
        <v>-</v>
      </c>
      <c r="CQ4" s="135" t="str">
        <f>('物理試験(その1)'!$K$18)</f>
        <v>-</v>
      </c>
      <c r="CR4" s="135" t="str">
        <f>('物理試験(その1)'!$L$18)</f>
        <v>-</v>
      </c>
      <c r="CS4" s="135" t="str">
        <f>('物理試験(その1)'!$O$19)</f>
        <v>-</v>
      </c>
      <c r="CT4" s="135" t="e">
        <f>ROUND(('物理試験(その1)'!$E$27),1)</f>
        <v>#VALUE!</v>
      </c>
      <c r="CU4" s="135" t="e">
        <f>ROUND(('物理試験(その1)'!$E$28),1)</f>
        <v>#VALUE!</v>
      </c>
      <c r="CV4" s="135" t="e">
        <f>ROUND(('物理試験(その1)'!$E$29),1)</f>
        <v>#VALUE!</v>
      </c>
      <c r="CW4" s="135" t="e">
        <f>ROUND(('物理試験(その1)'!$E$30),1)</f>
        <v>#VALUE!</v>
      </c>
      <c r="CX4" s="135" t="e">
        <f>ROUND(('物理試験(その1)'!$E$31),1)</f>
        <v>#VALUE!</v>
      </c>
      <c r="CY4" s="135" t="e">
        <f>ROUND(('物理試験(その1)'!$E$32),1)</f>
        <v>#VALUE!</v>
      </c>
      <c r="CZ4" s="135" t="e">
        <f>ROUND(('物理試験(その1)'!$E$33),1)</f>
        <v>#VALUE!</v>
      </c>
      <c r="DA4" s="135" t="e">
        <f>ROUND(('物理試験(その1)'!$E$34),1)</f>
        <v>#VALUE!</v>
      </c>
      <c r="DB4" s="135" t="e">
        <f>ROUND(('物理試験(その1)'!$E$36),2)</f>
        <v>#VALUE!</v>
      </c>
      <c r="DC4" s="135" t="e">
        <f>ROUND(('物理試験(その1)'!$F$27),1)</f>
        <v>#VALUE!</v>
      </c>
      <c r="DD4" s="135" t="e">
        <f>ROUND(('物理試験(その1)'!$F$28),1)</f>
        <v>#VALUE!</v>
      </c>
      <c r="DE4" s="135" t="e">
        <f>ROUND(('物理試験(その1)'!$F$29),1)</f>
        <v>#VALUE!</v>
      </c>
      <c r="DF4" s="135" t="e">
        <f>ROUND(('物理試験(その1)'!$F$30),1)</f>
        <v>#VALUE!</v>
      </c>
      <c r="DG4" s="135" t="e">
        <f>ROUND(('物理試験(その1)'!$F$31),1)</f>
        <v>#VALUE!</v>
      </c>
      <c r="DH4" s="135" t="e">
        <f>ROUND(('物理試験(その1)'!$F$32),1)</f>
        <v>#VALUE!</v>
      </c>
      <c r="DI4" s="135" t="e">
        <f>ROUND(('物理試験(その1)'!$F$33),1)</f>
        <v>#VALUE!</v>
      </c>
      <c r="DJ4" s="135" t="e">
        <f>ROUND(('物理試験(その1)'!$F$34),1)</f>
        <v>#VALUE!</v>
      </c>
      <c r="DK4" s="135" t="e">
        <f>ROUND(('物理試験(その1)'!$F$36),2)</f>
        <v>#VALUE!</v>
      </c>
      <c r="DL4" s="135" t="e">
        <f>ROUND(('物理試験(その1)'!$G$27),1)</f>
        <v>#VALUE!</v>
      </c>
      <c r="DM4" s="135" t="e">
        <f>ROUND(('物理試験(その1)'!$G$28),1)</f>
        <v>#VALUE!</v>
      </c>
      <c r="DN4" s="135" t="e">
        <f>ROUND(('物理試験(その1)'!$G$29),1)</f>
        <v>#VALUE!</v>
      </c>
      <c r="DO4" s="135" t="e">
        <f>ROUND(('物理試験(その1)'!$G$30),1)</f>
        <v>#VALUE!</v>
      </c>
      <c r="DP4" s="135" t="e">
        <f>ROUND(('物理試験(その1)'!$G$31),1)</f>
        <v>#VALUE!</v>
      </c>
      <c r="DQ4" s="135" t="e">
        <f>ROUND(('物理試験(その1)'!$G$32),1)</f>
        <v>#VALUE!</v>
      </c>
      <c r="DR4" s="135" t="e">
        <f>ROUND(('物理試験(その1)'!$G$33),1)</f>
        <v>#VALUE!</v>
      </c>
      <c r="DS4" s="135" t="e">
        <f>ROUND(('物理試験(その1)'!$G$34),1)</f>
        <v>#VALUE!</v>
      </c>
      <c r="DT4" s="135" t="e">
        <f>ROUND(('物理試験(その1)'!$G$36),2)</f>
        <v>#VALUE!</v>
      </c>
      <c r="DU4" s="135" t="e">
        <f>ROUND(('物理試験(その1)'!$H$27),1)</f>
        <v>#VALUE!</v>
      </c>
      <c r="DV4" s="135" t="e">
        <f>ROUND(('物理試験(その1)'!$H$29),1)</f>
        <v>#VALUE!</v>
      </c>
      <c r="DW4" s="135" t="e">
        <f>ROUND(('物理試験(その1)'!$H$31),1)</f>
        <v>#VALUE!</v>
      </c>
      <c r="DX4" s="135" t="e">
        <f>ROUND(('物理試験(その1)'!$H$33),1)</f>
        <v>#VALUE!</v>
      </c>
      <c r="DY4" s="135" t="e">
        <f>ROUND(('物理試験(その1)'!$H$34),1)</f>
        <v>#VALUE!</v>
      </c>
      <c r="DZ4" s="135" t="e">
        <f>ROUND(('物理試験(その1)'!$H$36),2)</f>
        <v>#VALUE!</v>
      </c>
      <c r="EA4" s="135" t="e">
        <f>ROUND(('物理試験(その1)'!$I$27),1)</f>
        <v>#VALUE!</v>
      </c>
      <c r="EB4" s="135" t="e">
        <f>ROUND(('物理試験(その1)'!$I$29),1)</f>
        <v>#VALUE!</v>
      </c>
      <c r="EC4" s="135" t="e">
        <f>ROUND(('物理試験(その1)'!$I$31),1)</f>
        <v>#VALUE!</v>
      </c>
      <c r="ED4" s="135" t="e">
        <f>ROUND(('物理試験(その1)'!$I$33),1)</f>
        <v>#VALUE!</v>
      </c>
      <c r="EE4" s="135" t="e">
        <f>ROUND(('物理試験(その1)'!$I$34),1)</f>
        <v>#VALUE!</v>
      </c>
      <c r="EF4" s="135" t="e">
        <f>ROUND(('物理試験(その1)'!$I$36),2)</f>
        <v>#VALUE!</v>
      </c>
      <c r="EG4" s="135" t="e">
        <f>ROUND(('物理試験(その1)'!$J$27),1)</f>
        <v>#VALUE!</v>
      </c>
      <c r="EH4" s="135" t="e">
        <f>ROUND(('物理試験(その1)'!$J$29),1)</f>
        <v>#VALUE!</v>
      </c>
      <c r="EI4" s="135" t="e">
        <f>ROUND(('物理試験(その1)'!$J$31),1)</f>
        <v>#VALUE!</v>
      </c>
      <c r="EJ4" s="135" t="e">
        <f>ROUND(('物理試験(その1)'!$J$33),1)</f>
        <v>#VALUE!</v>
      </c>
      <c r="EK4" s="135" t="e">
        <f>ROUND(('物理試験(その1)'!$J$34),1)</f>
        <v>#VALUE!</v>
      </c>
      <c r="EL4" s="135" t="e">
        <f>ROUND(('物理試験(その1)'!$J$36),2)</f>
        <v>#VALUE!</v>
      </c>
      <c r="EM4" s="135" t="str">
        <f>('物理試験(その1)'!$K$27)</f>
        <v>-</v>
      </c>
      <c r="EN4" s="135" t="str">
        <f>('物理試験(その1)'!$K$29)</f>
        <v>-</v>
      </c>
      <c r="EO4" s="135" t="str">
        <f>('物理試験(その1)'!$K$31)</f>
        <v>-</v>
      </c>
      <c r="EP4" s="135" t="str">
        <f>('物理試験(その1)'!$K$33)</f>
        <v>-</v>
      </c>
      <c r="EQ4" s="135" t="str">
        <f>('物理試験(その1)'!$L$27)</f>
        <v>-</v>
      </c>
      <c r="ER4" s="135" t="str">
        <f>('物理試験(その1)'!$L$29)</f>
        <v>-</v>
      </c>
      <c r="ES4" s="135" t="str">
        <f>('物理試験(その1)'!$L$31)</f>
        <v>-</v>
      </c>
      <c r="ET4" s="135" t="str">
        <f>('物理試験(その1)'!$L$33)</f>
        <v>-</v>
      </c>
      <c r="EU4" s="135" t="str">
        <f>('物理試験(その1)'!$M$27)</f>
        <v>-</v>
      </c>
      <c r="EV4" s="135" t="str">
        <f>('物理試験(その1)'!$M$29)</f>
        <v>-</v>
      </c>
      <c r="EW4" s="135" t="str">
        <f>('物理試験(その1)'!$M$31)</f>
        <v>-</v>
      </c>
      <c r="EX4" s="135" t="str">
        <f>('物理試験(その1)'!$M$33)</f>
        <v>-</v>
      </c>
      <c r="EY4" s="135" t="str">
        <f>('物理試験(その1)'!$N$27)</f>
        <v>-</v>
      </c>
      <c r="EZ4" s="135" t="str">
        <f>('物理試験(その1)'!$N$29)</f>
        <v>-</v>
      </c>
      <c r="FA4" s="135" t="str">
        <f>('物理試験(その1)'!$N$31)</f>
        <v>-</v>
      </c>
      <c r="FB4" s="135" t="str">
        <f>('物理試験(その1)'!$N$33)</f>
        <v>-</v>
      </c>
      <c r="FC4" s="135" t="str">
        <f>('物理試験(その1)'!$O$27)</f>
        <v>-</v>
      </c>
      <c r="FD4" s="135" t="str">
        <f>('物理試験(その1)'!$O$29)</f>
        <v>-</v>
      </c>
      <c r="FE4" s="135" t="str">
        <f>('物理試験(その1)'!$O$31)</f>
        <v>-</v>
      </c>
      <c r="FF4" s="135" t="str">
        <f>('物理試験(その1)'!$O$33)</f>
        <v>-</v>
      </c>
      <c r="FG4" s="135" t="str">
        <f>('物理試験(その1)'!$P$27)</f>
        <v>-</v>
      </c>
      <c r="FH4" s="135" t="str">
        <f>('物理試験(その1)'!$P$29)</f>
        <v>-</v>
      </c>
      <c r="FI4" s="135" t="str">
        <f>('物理試験(その1)'!$P$31)</f>
        <v>-</v>
      </c>
      <c r="FJ4" s="135" t="str">
        <f>('物理試験(その1)'!$P$33)</f>
        <v>-</v>
      </c>
      <c r="FK4" s="135" t="str">
        <f>('物理試験(その1)'!$D$43)</f>
        <v>-</v>
      </c>
      <c r="FL4" s="135" t="str">
        <f>('物理試験(その1)'!$E$43)</f>
        <v>-</v>
      </c>
      <c r="FM4" s="135" t="str">
        <f>('物理試験(その1)'!$F$43)</f>
        <v>-</v>
      </c>
      <c r="FN4" s="135" t="str">
        <f>('物理試験(その1)'!$G$43)</f>
        <v>-</v>
      </c>
      <c r="FO4" s="135" t="str">
        <f>('物理試験(その1)'!$H$43)</f>
        <v>-</v>
      </c>
      <c r="FP4" s="135" t="str">
        <f>('物理試験(その1)'!$I$43)</f>
        <v>-</v>
      </c>
      <c r="FQ4" s="135" t="str">
        <f>('物理試験(その1)'!$J$43)</f>
        <v>-</v>
      </c>
      <c r="FR4" s="135" t="str">
        <f>('物理試験(その1)'!$K$43)</f>
        <v>-</v>
      </c>
      <c r="FS4" s="135" t="str">
        <f>('物理試験(その1)'!$L$43)</f>
        <v>-</v>
      </c>
      <c r="FT4" s="135" t="str">
        <f>('物理試験(その1)'!$M$43)</f>
        <v>-</v>
      </c>
      <c r="FU4" s="140" t="str">
        <f>'物理試験(その1)'!$E$47</f>
        <v>-</v>
      </c>
      <c r="FV4" s="140" t="str">
        <f>'物理試験(その1)'!$F$47</f>
        <v>-</v>
      </c>
      <c r="FW4" s="140" t="str">
        <f>'物理試験(その1)'!$G$47</f>
        <v>-</v>
      </c>
      <c r="FX4" s="140" t="str">
        <f>'物理試験(その1)'!$E$48</f>
        <v>-</v>
      </c>
      <c r="FY4" s="140" t="str">
        <f>'物理試験(その1)'!$F$48</f>
        <v>-</v>
      </c>
      <c r="FZ4" s="140" t="str">
        <f>'物理試験(その1)'!$G$48</f>
        <v>-</v>
      </c>
      <c r="GA4" s="140" t="str">
        <f>'物理試験(その1)'!$H$47</f>
        <v>-</v>
      </c>
      <c r="GB4" s="175" t="str">
        <f>'物理試験(その2)、水和熱'!$E$11</f>
        <v>-</v>
      </c>
      <c r="GC4" s="175" t="str">
        <f>'物理試験(その2)、水和熱'!$E$12</f>
        <v>-</v>
      </c>
      <c r="GD4" s="175" t="str">
        <f>'物理試験(その2)、水和熱'!$E$13</f>
        <v>-</v>
      </c>
      <c r="GE4" s="175" t="str">
        <f>'物理試験(その2)、水和熱'!$E$14</f>
        <v>-</v>
      </c>
      <c r="GF4" s="175" t="str">
        <f>'物理試験(その2)、水和熱'!$E$15</f>
        <v>-</v>
      </c>
      <c r="GG4" s="175" t="str">
        <f>'物理試験(その2)、水和熱'!$E$16</f>
        <v>-</v>
      </c>
      <c r="GH4" s="175" t="str">
        <f>'物理試験(その2)、水和熱'!$E$17</f>
        <v>-</v>
      </c>
      <c r="GI4" s="175" t="str">
        <f>'物理試験(その2)、水和熱'!$E$18</f>
        <v>-</v>
      </c>
      <c r="GJ4" s="175" t="str">
        <f>'物理試験(その2)、水和熱'!$E$20</f>
        <v>-</v>
      </c>
      <c r="GK4" s="175" t="str">
        <f>'物理試験(その2)、水和熱'!$F$11</f>
        <v>-</v>
      </c>
      <c r="GL4" s="175" t="str">
        <f>'物理試験(その2)、水和熱'!$F$12</f>
        <v>-</v>
      </c>
      <c r="GM4" s="175" t="str">
        <f>'物理試験(その2)、水和熱'!$F$13</f>
        <v>-</v>
      </c>
      <c r="GN4" s="175" t="str">
        <f>'物理試験(その2)、水和熱'!$F$14</f>
        <v>-</v>
      </c>
      <c r="GO4" s="175" t="str">
        <f>'物理試験(その2)、水和熱'!$F$15</f>
        <v>-</v>
      </c>
      <c r="GP4" s="175" t="str">
        <f>'物理試験(その2)、水和熱'!$F$16</f>
        <v>-</v>
      </c>
      <c r="GQ4" s="175" t="str">
        <f>'物理試験(その2)、水和熱'!$F$17</f>
        <v>-</v>
      </c>
      <c r="GR4" s="175" t="str">
        <f>'物理試験(その2)、水和熱'!$F$18</f>
        <v>-</v>
      </c>
      <c r="GS4" s="175" t="str">
        <f>'物理試験(その2)、水和熱'!$F$20</f>
        <v>-</v>
      </c>
      <c r="GT4" s="175" t="str">
        <f>'物理試験(その2)、水和熱'!$G$11</f>
        <v>-</v>
      </c>
      <c r="GU4" s="175" t="str">
        <f>'物理試験(その2)、水和熱'!$G$12</f>
        <v>-</v>
      </c>
      <c r="GV4" s="175" t="str">
        <f>'物理試験(その2)、水和熱'!$G$13</f>
        <v>-</v>
      </c>
      <c r="GW4" s="175" t="str">
        <f>'物理試験(その2)、水和熱'!$G$14</f>
        <v>-</v>
      </c>
      <c r="GX4" s="175" t="str">
        <f>'物理試験(その2)、水和熱'!$G$15</f>
        <v>-</v>
      </c>
      <c r="GY4" s="175" t="str">
        <f>'物理試験(その2)、水和熱'!$G$16</f>
        <v>-</v>
      </c>
      <c r="GZ4" s="175" t="str">
        <f>'物理試験(その2)、水和熱'!$G$17</f>
        <v>-</v>
      </c>
      <c r="HA4" s="175" t="str">
        <f>'物理試験(その2)、水和熱'!$G$18</f>
        <v>-</v>
      </c>
      <c r="HB4" s="175" t="str">
        <f>'物理試験(その2)、水和熱'!$G$20</f>
        <v>-</v>
      </c>
      <c r="HC4" s="175" t="str">
        <f>'物理試験(その2)、水和熱'!$H$11</f>
        <v>-</v>
      </c>
      <c r="HD4" s="175" t="str">
        <f>'物理試験(その2)、水和熱'!$H$13</f>
        <v>-</v>
      </c>
      <c r="HE4" s="175" t="str">
        <f>'物理試験(その2)、水和熱'!$H$15</f>
        <v>-</v>
      </c>
      <c r="HF4" s="175" t="str">
        <f>'物理試験(その2)、水和熱'!$H$17</f>
        <v>-</v>
      </c>
      <c r="HG4" s="175" t="str">
        <f>'物理試験(その2)、水和熱'!$H$18</f>
        <v>-</v>
      </c>
      <c r="HH4" s="175" t="str">
        <f>'物理試験(その2)、水和熱'!$H$20</f>
        <v>-</v>
      </c>
      <c r="HI4" s="175" t="str">
        <f>'物理試験(その2)、水和熱'!$I$11</f>
        <v>-</v>
      </c>
      <c r="HJ4" s="175" t="str">
        <f>'物理試験(その2)、水和熱'!$I$13</f>
        <v>-</v>
      </c>
      <c r="HK4" s="175" t="str">
        <f>'物理試験(その2)、水和熱'!$I$15</f>
        <v>-</v>
      </c>
      <c r="HL4" s="175" t="str">
        <f>'物理試験(その2)、水和熱'!$I$17</f>
        <v>-</v>
      </c>
      <c r="HM4" s="175" t="str">
        <f>'物理試験(その2)、水和熱'!$I$18</f>
        <v>-</v>
      </c>
      <c r="HN4" s="175" t="str">
        <f>'物理試験(その2)、水和熱'!$I$20</f>
        <v>-</v>
      </c>
      <c r="HO4" s="175" t="str">
        <f>'物理試験(その2)、水和熱'!$J$11</f>
        <v>-</v>
      </c>
      <c r="HP4" s="175" t="str">
        <f>'物理試験(その2)、水和熱'!$J$13</f>
        <v>-</v>
      </c>
      <c r="HQ4" s="175" t="str">
        <f>'物理試験(その2)、水和熱'!$J$15</f>
        <v>-</v>
      </c>
      <c r="HR4" s="175" t="str">
        <f>'物理試験(その2)、水和熱'!$J$17</f>
        <v>-</v>
      </c>
      <c r="HS4" s="175" t="str">
        <f>'物理試験(その2)、水和熱'!$J$18</f>
        <v>-</v>
      </c>
      <c r="HT4" s="175" t="str">
        <f>'物理試験(その2)、水和熱'!$J$20</f>
        <v>-</v>
      </c>
      <c r="HU4" s="175" t="str">
        <f>'物理試験(その2)、水和熱'!$K$11</f>
        <v>-</v>
      </c>
      <c r="HV4" s="175" t="str">
        <f>'物理試験(その2)、水和熱'!$K$13</f>
        <v>-</v>
      </c>
      <c r="HW4" s="175" t="str">
        <f>'物理試験(その2)、水和熱'!$K$15</f>
        <v>-</v>
      </c>
      <c r="HX4" s="175" t="str">
        <f>'物理試験(その2)、水和熱'!$K$17</f>
        <v>-</v>
      </c>
      <c r="HY4" s="175" t="str">
        <f>'物理試験(その2)、水和熱'!$L$11</f>
        <v>-</v>
      </c>
      <c r="HZ4" s="175" t="str">
        <f>'物理試験(その2)、水和熱'!$L$13</f>
        <v>-</v>
      </c>
      <c r="IA4" s="175" t="str">
        <f>'物理試験(その2)、水和熱'!$L$15</f>
        <v>-</v>
      </c>
      <c r="IB4" s="175" t="str">
        <f>'物理試験(その2)、水和熱'!$L$17</f>
        <v>-</v>
      </c>
      <c r="IC4" s="175" t="str">
        <f>'物理試験(その2)、水和熱'!$M$11</f>
        <v>-</v>
      </c>
      <c r="ID4" s="175" t="str">
        <f>'物理試験(その2)、水和熱'!$M$13</f>
        <v>-</v>
      </c>
      <c r="IE4" s="175" t="str">
        <f>'物理試験(その2)、水和熱'!$M$15</f>
        <v>-</v>
      </c>
      <c r="IF4" s="175" t="str">
        <f>'物理試験(その2)、水和熱'!$M$17</f>
        <v>-</v>
      </c>
      <c r="IG4" s="175" t="str">
        <f>'物理試験(その2)、水和熱'!$N$11</f>
        <v>-</v>
      </c>
      <c r="IH4" s="175" t="str">
        <f>'物理試験(その2)、水和熱'!$N$13</f>
        <v>-</v>
      </c>
      <c r="II4" s="175" t="str">
        <f>'物理試験(その2)、水和熱'!$N$15</f>
        <v>-</v>
      </c>
      <c r="IJ4" s="175" t="str">
        <f>'物理試験(その2)、水和熱'!$N$17</f>
        <v>-</v>
      </c>
      <c r="IK4" s="175" t="str">
        <f>'物理試験(その2)、水和熱'!$O$11</f>
        <v>-</v>
      </c>
      <c r="IL4" s="175" t="str">
        <f>'物理試験(その2)、水和熱'!$O$13</f>
        <v>-</v>
      </c>
      <c r="IM4" s="175" t="str">
        <f>'物理試験(その2)、水和熱'!$O$15</f>
        <v>-</v>
      </c>
      <c r="IN4" s="175" t="str">
        <f>'物理試験(その2)、水和熱'!$O$17</f>
        <v>-</v>
      </c>
      <c r="IO4" s="175" t="str">
        <f>'物理試験(その2)、水和熱'!$P$11</f>
        <v>-</v>
      </c>
      <c r="IP4" s="175" t="str">
        <f>'物理試験(その2)、水和熱'!$P$13</f>
        <v>-</v>
      </c>
      <c r="IQ4" s="175" t="str">
        <f>'物理試験(その2)、水和熱'!$P$15</f>
        <v>-</v>
      </c>
      <c r="IR4" s="175" t="str">
        <f>'物理試験(その2)、水和熱'!$P$17</f>
        <v>-</v>
      </c>
      <c r="IS4" s="175" t="str">
        <f>'物理試験(その2)、水和熱'!$D$25</f>
        <v>-</v>
      </c>
      <c r="IT4" s="175" t="str">
        <f>'物理試験(その2)、水和熱'!$F$25</f>
        <v>-</v>
      </c>
      <c r="IU4" s="175" t="str">
        <f>'物理試験(その2)、水和熱'!$H$25</f>
        <v>-</v>
      </c>
      <c r="IV4" s="175" t="str">
        <f>'物理試験(その2)、水和熱'!$D$32</f>
        <v>-</v>
      </c>
      <c r="IW4" s="175" t="str">
        <f>'物理試験(その2)、水和熱'!$E$32</f>
        <v>-</v>
      </c>
      <c r="IX4" s="175" t="str">
        <f>'物理試験(その2)、水和熱'!$F$32</f>
        <v>-</v>
      </c>
      <c r="IY4" s="175" t="str">
        <f>'物理試験(その2)、水和熱'!$G$32</f>
        <v>-</v>
      </c>
      <c r="IZ4" s="175" t="str">
        <f>'物理試験(その2)、水和熱'!$H$32</f>
        <v>-</v>
      </c>
      <c r="JA4" s="175" t="str">
        <f>'物理試験(その2)、水和熱'!$I$32</f>
        <v>-</v>
      </c>
      <c r="JB4" s="175" t="str">
        <f>'物理試験(その2)、水和熱'!$J$32</f>
        <v>-</v>
      </c>
      <c r="JC4" s="175" t="str">
        <f>'物理試験(その2)、水和熱'!$K$32</f>
        <v>-</v>
      </c>
      <c r="JD4" s="175" t="str">
        <f>'物理試験(その2)、水和熱'!$L$32</f>
        <v>-</v>
      </c>
      <c r="JE4" s="175" t="str">
        <f>'物理試験(その2)、水和熱'!$M$32</f>
        <v>-</v>
      </c>
      <c r="JF4" s="175" t="str">
        <f>'物理試験(その2)、水和熱'!$E$39</f>
        <v>-</v>
      </c>
      <c r="JG4" s="175" t="str">
        <f>'物理試験(その2)、水和熱'!$E$40</f>
        <v>-</v>
      </c>
      <c r="JH4" s="175" t="str">
        <f>'物理試験(その2)、水和熱'!$G$39</f>
        <v>-</v>
      </c>
      <c r="JI4" s="175" t="str">
        <f>'物理試験(その2)、水和熱'!$G$40</f>
        <v>-</v>
      </c>
      <c r="JJ4" s="175" t="str">
        <f>'物理試験(その2)、水和熱'!$I$39</f>
        <v>-</v>
      </c>
      <c r="JK4" s="175" t="str">
        <f>'物理試験(その2)、水和熱'!$I$40</f>
        <v>-</v>
      </c>
      <c r="JL4" s="175" t="str">
        <f>'物理試験(その2)、水和熱'!$K$39</f>
        <v>-</v>
      </c>
      <c r="JM4" s="175" t="str">
        <f>'物理試験(その2)、水和熱'!$K$40</f>
        <v>-</v>
      </c>
    </row>
    <row r="5" spans="1:273" ht="19.5" customHeight="1" x14ac:dyDescent="0.15">
      <c r="J5" s="199" t="s">
        <v>375</v>
      </c>
    </row>
    <row r="6" spans="1:273" ht="19.5" customHeight="1" x14ac:dyDescent="0.15">
      <c r="A6" s="100" t="s">
        <v>400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25"/>
      <c r="BC6" s="125"/>
      <c r="BD6" s="125"/>
      <c r="BE6" s="125"/>
      <c r="BF6" s="125"/>
      <c r="BG6" s="125"/>
      <c r="BH6" s="125"/>
      <c r="BI6" s="125"/>
      <c r="BJ6" s="125"/>
      <c r="BK6" s="247"/>
      <c r="BL6" s="247"/>
      <c r="BM6" s="248"/>
      <c r="BN6" s="91" t="s">
        <v>247</v>
      </c>
      <c r="BO6" s="92"/>
      <c r="BP6" s="117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3"/>
      <c r="CD6" s="94" t="s">
        <v>248</v>
      </c>
      <c r="CE6" s="95"/>
      <c r="CF6" s="118" t="s">
        <v>385</v>
      </c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20"/>
      <c r="CU6" s="118" t="s">
        <v>386</v>
      </c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20"/>
      <c r="EK6" s="118" t="s">
        <v>249</v>
      </c>
      <c r="EL6" s="119"/>
      <c r="EM6" s="119"/>
      <c r="EN6" s="119"/>
      <c r="EO6" s="120"/>
      <c r="EP6" s="121" t="s">
        <v>250</v>
      </c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1" t="s">
        <v>251</v>
      </c>
      <c r="IE6" s="122"/>
      <c r="IF6" s="122"/>
      <c r="IG6" s="122"/>
      <c r="IH6" s="122"/>
      <c r="II6" s="122"/>
      <c r="IJ6" s="122"/>
      <c r="IK6" s="289"/>
      <c r="IL6" s="122"/>
      <c r="IM6" s="122"/>
      <c r="IN6" s="122"/>
      <c r="IO6" s="287"/>
      <c r="IP6" s="288"/>
      <c r="IQ6" s="288"/>
      <c r="IR6" s="288"/>
      <c r="IS6" s="288"/>
      <c r="IT6" s="288"/>
      <c r="IU6" s="288"/>
    </row>
    <row r="7" spans="1:273" ht="19.5" customHeight="1" x14ac:dyDescent="0.15">
      <c r="A7" s="102" t="s">
        <v>10</v>
      </c>
      <c r="B7" s="100" t="s">
        <v>12</v>
      </c>
      <c r="C7" s="101"/>
      <c r="D7" s="101"/>
      <c r="E7" s="102"/>
      <c r="F7" s="100" t="s">
        <v>13</v>
      </c>
      <c r="G7" s="101"/>
      <c r="H7" s="101"/>
      <c r="I7" s="102"/>
      <c r="J7" s="100" t="s">
        <v>14</v>
      </c>
      <c r="K7" s="101"/>
      <c r="L7" s="101"/>
      <c r="M7" s="102"/>
      <c r="N7" s="100" t="s">
        <v>15</v>
      </c>
      <c r="O7" s="101"/>
      <c r="P7" s="101"/>
      <c r="Q7" s="102"/>
      <c r="R7" s="100" t="s">
        <v>16</v>
      </c>
      <c r="S7" s="101"/>
      <c r="T7" s="101"/>
      <c r="U7" s="102"/>
      <c r="V7" s="100" t="s">
        <v>29</v>
      </c>
      <c r="W7" s="101"/>
      <c r="X7" s="101"/>
      <c r="Y7" s="102"/>
      <c r="Z7" s="100" t="s">
        <v>30</v>
      </c>
      <c r="AA7" s="101"/>
      <c r="AB7" s="101"/>
      <c r="AC7" s="102"/>
      <c r="AD7" s="100" t="s">
        <v>193</v>
      </c>
      <c r="AE7" s="101"/>
      <c r="AF7" s="101"/>
      <c r="AG7" s="102"/>
      <c r="AH7" s="100" t="s">
        <v>194</v>
      </c>
      <c r="AI7" s="101"/>
      <c r="AJ7" s="101"/>
      <c r="AK7" s="102"/>
      <c r="AL7" s="100" t="s">
        <v>33</v>
      </c>
      <c r="AM7" s="101"/>
      <c r="AN7" s="101"/>
      <c r="AO7" s="102"/>
      <c r="AP7" s="100" t="s">
        <v>195</v>
      </c>
      <c r="AQ7" s="101"/>
      <c r="AR7" s="101"/>
      <c r="AS7" s="102"/>
      <c r="AT7" s="100" t="s">
        <v>216</v>
      </c>
      <c r="AU7" s="101"/>
      <c r="AV7" s="101"/>
      <c r="AW7" s="102"/>
      <c r="AX7" s="691" t="s">
        <v>217</v>
      </c>
      <c r="AY7" s="692"/>
      <c r="AZ7" s="693"/>
      <c r="BA7" s="105" t="s">
        <v>218</v>
      </c>
      <c r="BB7" s="132" t="s">
        <v>405</v>
      </c>
      <c r="BC7" s="125"/>
      <c r="BD7" s="125"/>
      <c r="BE7" s="125"/>
      <c r="BF7" s="243" t="s">
        <v>406</v>
      </c>
      <c r="BG7" s="125"/>
      <c r="BH7" s="125"/>
      <c r="BI7" s="126"/>
      <c r="BJ7" s="694" t="s">
        <v>217</v>
      </c>
      <c r="BK7" s="695"/>
      <c r="BL7" s="696"/>
      <c r="BM7" s="244" t="s">
        <v>404</v>
      </c>
      <c r="BN7" s="91" t="s">
        <v>253</v>
      </c>
      <c r="BO7" s="92"/>
      <c r="BP7" s="93"/>
      <c r="BQ7" s="91" t="s">
        <v>254</v>
      </c>
      <c r="BR7" s="92"/>
      <c r="BS7" s="93"/>
      <c r="BT7" s="91" t="s">
        <v>255</v>
      </c>
      <c r="BU7" s="92"/>
      <c r="BV7" s="93"/>
      <c r="BW7" s="91" t="s">
        <v>256</v>
      </c>
      <c r="BX7" s="92"/>
      <c r="BY7" s="93"/>
      <c r="BZ7" s="91" t="s">
        <v>257</v>
      </c>
      <c r="CA7" s="92"/>
      <c r="CB7" s="93"/>
      <c r="CC7" s="123" t="s">
        <v>258</v>
      </c>
      <c r="CD7" s="94" t="s">
        <v>259</v>
      </c>
      <c r="CE7" s="95"/>
      <c r="CF7" s="100" t="s">
        <v>260</v>
      </c>
      <c r="CG7" s="101"/>
      <c r="CH7" s="101"/>
      <c r="CI7" s="101"/>
      <c r="CJ7" s="101"/>
      <c r="CK7" s="101"/>
      <c r="CL7" s="102"/>
      <c r="CM7" s="100" t="s">
        <v>261</v>
      </c>
      <c r="CN7" s="101"/>
      <c r="CO7" s="101"/>
      <c r="CP7" s="101"/>
      <c r="CQ7" s="101"/>
      <c r="CR7" s="101"/>
      <c r="CS7" s="101"/>
      <c r="CT7" s="102"/>
      <c r="CU7" s="97" t="s">
        <v>202</v>
      </c>
      <c r="CV7" s="98"/>
      <c r="CW7" s="98"/>
      <c r="CX7" s="98"/>
      <c r="CY7" s="98"/>
      <c r="CZ7" s="99"/>
      <c r="DA7" s="97" t="s">
        <v>203</v>
      </c>
      <c r="DB7" s="98"/>
      <c r="DC7" s="98"/>
      <c r="DD7" s="98"/>
      <c r="DE7" s="98"/>
      <c r="DF7" s="99"/>
      <c r="DG7" s="97" t="s">
        <v>204</v>
      </c>
      <c r="DH7" s="98"/>
      <c r="DI7" s="98"/>
      <c r="DJ7" s="98"/>
      <c r="DK7" s="98"/>
      <c r="DL7" s="99"/>
      <c r="DM7" s="97" t="s">
        <v>208</v>
      </c>
      <c r="DN7" s="98"/>
      <c r="DO7" s="98"/>
      <c r="DP7" s="99"/>
      <c r="DQ7" s="97" t="s">
        <v>209</v>
      </c>
      <c r="DR7" s="98"/>
      <c r="DS7" s="98"/>
      <c r="DT7" s="99"/>
      <c r="DU7" s="97" t="s">
        <v>210</v>
      </c>
      <c r="DV7" s="98"/>
      <c r="DW7" s="98"/>
      <c r="DX7" s="99"/>
      <c r="DY7" s="97" t="s">
        <v>211</v>
      </c>
      <c r="DZ7" s="98"/>
      <c r="EA7" s="98"/>
      <c r="EB7" s="99"/>
      <c r="EC7" s="97" t="s">
        <v>212</v>
      </c>
      <c r="ED7" s="98"/>
      <c r="EE7" s="98"/>
      <c r="EF7" s="99"/>
      <c r="EG7" s="97" t="s">
        <v>213</v>
      </c>
      <c r="EH7" s="98"/>
      <c r="EI7" s="98"/>
      <c r="EJ7" s="99"/>
      <c r="EK7" s="94" t="s">
        <v>113</v>
      </c>
      <c r="EL7" s="96"/>
      <c r="EM7" s="94" t="s">
        <v>114</v>
      </c>
      <c r="EN7" s="95"/>
      <c r="EO7" s="96"/>
      <c r="EP7" s="100" t="s">
        <v>262</v>
      </c>
      <c r="EQ7" s="101"/>
      <c r="ER7" s="101"/>
      <c r="ES7" s="101"/>
      <c r="ET7" s="101"/>
      <c r="EU7" s="101"/>
      <c r="EV7" s="101"/>
      <c r="EW7" s="101"/>
      <c r="EX7" s="102"/>
      <c r="EY7" s="100" t="s">
        <v>202</v>
      </c>
      <c r="EZ7" s="101"/>
      <c r="FA7" s="101"/>
      <c r="FB7" s="101"/>
      <c r="FC7" s="101"/>
      <c r="FD7" s="101"/>
      <c r="FE7" s="101"/>
      <c r="FF7" s="101"/>
      <c r="FG7" s="102"/>
      <c r="FH7" s="100" t="s">
        <v>203</v>
      </c>
      <c r="FI7" s="101"/>
      <c r="FJ7" s="101"/>
      <c r="FK7" s="101"/>
      <c r="FL7" s="101"/>
      <c r="FM7" s="101"/>
      <c r="FN7" s="101"/>
      <c r="FO7" s="101"/>
      <c r="FP7" s="101"/>
      <c r="FQ7" s="100" t="s">
        <v>204</v>
      </c>
      <c r="FR7" s="101"/>
      <c r="FS7" s="101"/>
      <c r="FT7" s="101"/>
      <c r="FU7" s="101"/>
      <c r="FV7" s="101"/>
      <c r="FW7" s="101"/>
      <c r="FX7" s="101"/>
      <c r="FY7" s="102"/>
      <c r="FZ7" s="100" t="s">
        <v>263</v>
      </c>
      <c r="GA7" s="101"/>
      <c r="GB7" s="101"/>
      <c r="GC7" s="125"/>
      <c r="GD7" s="125"/>
      <c r="GE7" s="126"/>
      <c r="GF7" s="100" t="s">
        <v>264</v>
      </c>
      <c r="GG7" s="101"/>
      <c r="GH7" s="101"/>
      <c r="GI7" s="125"/>
      <c r="GJ7" s="125"/>
      <c r="GK7" s="126"/>
      <c r="GL7" s="100" t="s">
        <v>265</v>
      </c>
      <c r="GM7" s="101"/>
      <c r="GN7" s="101"/>
      <c r="GO7" s="125"/>
      <c r="GP7" s="125"/>
      <c r="GQ7" s="126"/>
      <c r="GR7" s="100" t="s">
        <v>266</v>
      </c>
      <c r="GS7" s="101"/>
      <c r="GT7" s="101"/>
      <c r="GU7" s="125"/>
      <c r="GV7" s="125"/>
      <c r="GW7" s="126"/>
      <c r="GX7" s="100" t="s">
        <v>267</v>
      </c>
      <c r="GY7" s="101"/>
      <c r="GZ7" s="101"/>
      <c r="HA7" s="102"/>
      <c r="HB7" s="100" t="s">
        <v>208</v>
      </c>
      <c r="HC7" s="101"/>
      <c r="HD7" s="101"/>
      <c r="HE7" s="102"/>
      <c r="HF7" s="100" t="s">
        <v>209</v>
      </c>
      <c r="HG7" s="101"/>
      <c r="HH7" s="101"/>
      <c r="HI7" s="102"/>
      <c r="HJ7" s="100" t="s">
        <v>210</v>
      </c>
      <c r="HK7" s="101"/>
      <c r="HL7" s="101"/>
      <c r="HM7" s="102"/>
      <c r="HN7" s="100" t="s">
        <v>268</v>
      </c>
      <c r="HO7" s="101"/>
      <c r="HP7" s="101"/>
      <c r="HQ7" s="102"/>
      <c r="HR7" s="100" t="s">
        <v>211</v>
      </c>
      <c r="HS7" s="101"/>
      <c r="HT7" s="101"/>
      <c r="HU7" s="102"/>
      <c r="HV7" s="100" t="s">
        <v>212</v>
      </c>
      <c r="HW7" s="101"/>
      <c r="HX7" s="101"/>
      <c r="HY7" s="102"/>
      <c r="HZ7" s="100" t="s">
        <v>213</v>
      </c>
      <c r="IA7" s="101"/>
      <c r="IB7" s="101"/>
      <c r="IC7" s="102"/>
      <c r="ID7" s="127" t="s">
        <v>111</v>
      </c>
      <c r="IE7" s="126"/>
      <c r="IF7" s="127" t="s">
        <v>112</v>
      </c>
      <c r="IG7" s="125"/>
      <c r="IH7" s="126"/>
      <c r="II7" s="100" t="s">
        <v>113</v>
      </c>
      <c r="IJ7" s="102"/>
      <c r="IK7" s="100" t="s">
        <v>114</v>
      </c>
      <c r="IL7" s="101"/>
      <c r="IM7" s="101"/>
      <c r="IN7" s="102"/>
    </row>
    <row r="8" spans="1:273" ht="19.5" customHeight="1" x14ac:dyDescent="0.15">
      <c r="A8" s="115" t="s">
        <v>245</v>
      </c>
      <c r="B8" s="115">
        <v>1</v>
      </c>
      <c r="C8" s="115">
        <v>2</v>
      </c>
      <c r="D8" s="115" t="s">
        <v>246</v>
      </c>
      <c r="E8" s="115" t="s">
        <v>245</v>
      </c>
      <c r="F8" s="115">
        <v>1</v>
      </c>
      <c r="G8" s="115">
        <v>2</v>
      </c>
      <c r="H8" s="115" t="s">
        <v>246</v>
      </c>
      <c r="I8" s="115" t="s">
        <v>245</v>
      </c>
      <c r="J8" s="115">
        <v>1</v>
      </c>
      <c r="K8" s="115">
        <v>2</v>
      </c>
      <c r="L8" s="115" t="s">
        <v>246</v>
      </c>
      <c r="M8" s="115" t="s">
        <v>245</v>
      </c>
      <c r="N8" s="115">
        <v>1</v>
      </c>
      <c r="O8" s="115">
        <v>2</v>
      </c>
      <c r="P8" s="115" t="s">
        <v>246</v>
      </c>
      <c r="Q8" s="115" t="s">
        <v>245</v>
      </c>
      <c r="R8" s="115">
        <v>1</v>
      </c>
      <c r="S8" s="115">
        <v>2</v>
      </c>
      <c r="T8" s="115" t="s">
        <v>246</v>
      </c>
      <c r="U8" s="115" t="s">
        <v>245</v>
      </c>
      <c r="V8" s="115">
        <v>1</v>
      </c>
      <c r="W8" s="115">
        <v>2</v>
      </c>
      <c r="X8" s="115" t="s">
        <v>246</v>
      </c>
      <c r="Y8" s="115" t="s">
        <v>245</v>
      </c>
      <c r="Z8" s="115">
        <v>1</v>
      </c>
      <c r="AA8" s="115">
        <v>2</v>
      </c>
      <c r="AB8" s="115" t="s">
        <v>246</v>
      </c>
      <c r="AC8" s="115" t="s">
        <v>245</v>
      </c>
      <c r="AD8" s="115">
        <v>1</v>
      </c>
      <c r="AE8" s="115">
        <v>2</v>
      </c>
      <c r="AF8" s="115" t="s">
        <v>246</v>
      </c>
      <c r="AG8" s="115" t="s">
        <v>245</v>
      </c>
      <c r="AH8" s="115">
        <v>1</v>
      </c>
      <c r="AI8" s="115">
        <v>2</v>
      </c>
      <c r="AJ8" s="115" t="s">
        <v>246</v>
      </c>
      <c r="AK8" s="115" t="s">
        <v>245</v>
      </c>
      <c r="AL8" s="115">
        <v>1</v>
      </c>
      <c r="AM8" s="115">
        <v>2</v>
      </c>
      <c r="AN8" s="115" t="s">
        <v>246</v>
      </c>
      <c r="AO8" s="115" t="s">
        <v>245</v>
      </c>
      <c r="AP8" s="115">
        <v>1</v>
      </c>
      <c r="AQ8" s="115">
        <v>2</v>
      </c>
      <c r="AR8" s="115" t="s">
        <v>246</v>
      </c>
      <c r="AS8" s="115" t="s">
        <v>245</v>
      </c>
      <c r="AT8" s="115">
        <v>1</v>
      </c>
      <c r="AU8" s="115">
        <v>2</v>
      </c>
      <c r="AV8" s="115" t="s">
        <v>246</v>
      </c>
      <c r="AW8" s="115" t="s">
        <v>245</v>
      </c>
      <c r="AX8" s="116" t="s">
        <v>368</v>
      </c>
      <c r="AY8" s="116" t="s">
        <v>401</v>
      </c>
      <c r="AZ8" s="116" t="s">
        <v>369</v>
      </c>
      <c r="BA8" s="116"/>
      <c r="BB8" s="130">
        <v>1</v>
      </c>
      <c r="BC8" s="130">
        <v>2</v>
      </c>
      <c r="BD8" s="130" t="s">
        <v>274</v>
      </c>
      <c r="BE8" s="132" t="s">
        <v>275</v>
      </c>
      <c r="BF8" s="130">
        <v>1</v>
      </c>
      <c r="BG8" s="130">
        <v>2</v>
      </c>
      <c r="BH8" s="130" t="s">
        <v>274</v>
      </c>
      <c r="BI8" s="132" t="s">
        <v>275</v>
      </c>
      <c r="BJ8" s="245" t="s">
        <v>403</v>
      </c>
      <c r="BK8" s="245" t="s">
        <v>401</v>
      </c>
      <c r="BL8" s="245" t="s">
        <v>369</v>
      </c>
      <c r="BM8" s="246"/>
      <c r="BN8" s="112" t="s">
        <v>269</v>
      </c>
      <c r="BO8" s="112" t="s">
        <v>270</v>
      </c>
      <c r="BP8" s="112" t="s">
        <v>271</v>
      </c>
      <c r="BQ8" s="112" t="s">
        <v>269</v>
      </c>
      <c r="BR8" s="112" t="s">
        <v>270</v>
      </c>
      <c r="BS8" s="112" t="s">
        <v>271</v>
      </c>
      <c r="BT8" s="112" t="s">
        <v>269</v>
      </c>
      <c r="BU8" s="112" t="s">
        <v>270</v>
      </c>
      <c r="BV8" s="112" t="s">
        <v>271</v>
      </c>
      <c r="BW8" s="112" t="s">
        <v>269</v>
      </c>
      <c r="BX8" s="112" t="s">
        <v>270</v>
      </c>
      <c r="BY8" s="112" t="s">
        <v>271</v>
      </c>
      <c r="BZ8" s="112" t="s">
        <v>269</v>
      </c>
      <c r="CA8" s="112" t="s">
        <v>270</v>
      </c>
      <c r="CB8" s="112" t="s">
        <v>271</v>
      </c>
      <c r="CC8" s="128"/>
      <c r="CD8" s="107" t="s">
        <v>272</v>
      </c>
      <c r="CE8" s="129" t="s">
        <v>273</v>
      </c>
      <c r="CF8" s="110" t="s">
        <v>71</v>
      </c>
      <c r="CG8" s="110" t="s">
        <v>72</v>
      </c>
      <c r="CH8" s="110" t="s">
        <v>73</v>
      </c>
      <c r="CI8" s="110" t="s">
        <v>234</v>
      </c>
      <c r="CJ8" s="110" t="s">
        <v>235</v>
      </c>
      <c r="CK8" s="110" t="s">
        <v>236</v>
      </c>
      <c r="CL8" s="110" t="s">
        <v>237</v>
      </c>
      <c r="CM8" s="110" t="s">
        <v>71</v>
      </c>
      <c r="CN8" s="110" t="s">
        <v>72</v>
      </c>
      <c r="CO8" s="110" t="s">
        <v>73</v>
      </c>
      <c r="CP8" s="110" t="s">
        <v>234</v>
      </c>
      <c r="CQ8" s="110" t="s">
        <v>235</v>
      </c>
      <c r="CR8" s="110" t="s">
        <v>236</v>
      </c>
      <c r="CS8" s="110" t="s">
        <v>237</v>
      </c>
      <c r="CT8" s="110" t="s">
        <v>238</v>
      </c>
      <c r="CU8" s="109">
        <v>1</v>
      </c>
      <c r="CV8" s="109">
        <v>2</v>
      </c>
      <c r="CW8" s="109">
        <v>3</v>
      </c>
      <c r="CX8" s="109" t="s">
        <v>274</v>
      </c>
      <c r="CY8" s="109" t="s">
        <v>239</v>
      </c>
      <c r="CZ8" s="109" t="s">
        <v>240</v>
      </c>
      <c r="DA8" s="109">
        <v>1</v>
      </c>
      <c r="DB8" s="109">
        <v>2</v>
      </c>
      <c r="DC8" s="109">
        <v>3</v>
      </c>
      <c r="DD8" s="109" t="s">
        <v>241</v>
      </c>
      <c r="DE8" s="109" t="s">
        <v>239</v>
      </c>
      <c r="DF8" s="109" t="s">
        <v>240</v>
      </c>
      <c r="DG8" s="109">
        <v>1</v>
      </c>
      <c r="DH8" s="109">
        <v>2</v>
      </c>
      <c r="DI8" s="109">
        <v>3</v>
      </c>
      <c r="DJ8" s="109" t="s">
        <v>241</v>
      </c>
      <c r="DK8" s="109" t="s">
        <v>239</v>
      </c>
      <c r="DL8" s="109" t="s">
        <v>240</v>
      </c>
      <c r="DM8" s="109">
        <v>1</v>
      </c>
      <c r="DN8" s="109">
        <v>2</v>
      </c>
      <c r="DO8" s="109">
        <v>3</v>
      </c>
      <c r="DP8" s="109" t="s">
        <v>241</v>
      </c>
      <c r="DQ8" s="109">
        <v>1</v>
      </c>
      <c r="DR8" s="109">
        <v>2</v>
      </c>
      <c r="DS8" s="109">
        <v>3</v>
      </c>
      <c r="DT8" s="109" t="s">
        <v>241</v>
      </c>
      <c r="DU8" s="109">
        <v>1</v>
      </c>
      <c r="DV8" s="109">
        <v>2</v>
      </c>
      <c r="DW8" s="109">
        <v>3</v>
      </c>
      <c r="DX8" s="109" t="s">
        <v>241</v>
      </c>
      <c r="DY8" s="109">
        <v>1</v>
      </c>
      <c r="DZ8" s="109">
        <v>2</v>
      </c>
      <c r="EA8" s="109">
        <v>3</v>
      </c>
      <c r="EB8" s="109" t="s">
        <v>241</v>
      </c>
      <c r="EC8" s="109">
        <v>1</v>
      </c>
      <c r="ED8" s="109">
        <v>2</v>
      </c>
      <c r="EE8" s="109">
        <v>3</v>
      </c>
      <c r="EF8" s="109" t="s">
        <v>241</v>
      </c>
      <c r="EG8" s="109">
        <v>1</v>
      </c>
      <c r="EH8" s="109">
        <v>2</v>
      </c>
      <c r="EI8" s="109">
        <v>3</v>
      </c>
      <c r="EJ8" s="109" t="s">
        <v>241</v>
      </c>
      <c r="EK8" s="113" t="s">
        <v>115</v>
      </c>
      <c r="EL8" s="113" t="s">
        <v>116</v>
      </c>
      <c r="EM8" s="113" t="s">
        <v>98</v>
      </c>
      <c r="EN8" s="113" t="s">
        <v>99</v>
      </c>
      <c r="EO8" s="124" t="s">
        <v>100</v>
      </c>
      <c r="EP8" s="115">
        <v>1</v>
      </c>
      <c r="EQ8" s="115">
        <v>2</v>
      </c>
      <c r="ER8" s="115">
        <v>3</v>
      </c>
      <c r="ES8" s="115">
        <v>4</v>
      </c>
      <c r="ET8" s="115">
        <v>5</v>
      </c>
      <c r="EU8" s="115">
        <v>6</v>
      </c>
      <c r="EV8" s="115" t="s">
        <v>276</v>
      </c>
      <c r="EW8" s="115" t="s">
        <v>239</v>
      </c>
      <c r="EX8" s="115" t="s">
        <v>240</v>
      </c>
      <c r="EY8" s="115">
        <v>1</v>
      </c>
      <c r="EZ8" s="115">
        <v>2</v>
      </c>
      <c r="FA8" s="115">
        <v>3</v>
      </c>
      <c r="FB8" s="115">
        <v>4</v>
      </c>
      <c r="FC8" s="115">
        <v>5</v>
      </c>
      <c r="FD8" s="115">
        <v>6</v>
      </c>
      <c r="FE8" s="115" t="s">
        <v>241</v>
      </c>
      <c r="FF8" s="115" t="s">
        <v>239</v>
      </c>
      <c r="FG8" s="115" t="s">
        <v>240</v>
      </c>
      <c r="FH8" s="115">
        <v>1</v>
      </c>
      <c r="FI8" s="115">
        <v>2</v>
      </c>
      <c r="FJ8" s="115">
        <v>3</v>
      </c>
      <c r="FK8" s="115">
        <v>4</v>
      </c>
      <c r="FL8" s="115">
        <v>5</v>
      </c>
      <c r="FM8" s="115">
        <v>6</v>
      </c>
      <c r="FN8" s="115" t="s">
        <v>226</v>
      </c>
      <c r="FO8" s="115" t="s">
        <v>239</v>
      </c>
      <c r="FP8" s="115" t="s">
        <v>240</v>
      </c>
      <c r="FQ8" s="115">
        <v>1</v>
      </c>
      <c r="FR8" s="115">
        <v>2</v>
      </c>
      <c r="FS8" s="115">
        <v>3</v>
      </c>
      <c r="FT8" s="115">
        <v>4</v>
      </c>
      <c r="FU8" s="115">
        <v>5</v>
      </c>
      <c r="FV8" s="115">
        <v>6</v>
      </c>
      <c r="FW8" s="115" t="s">
        <v>241</v>
      </c>
      <c r="FX8" s="115" t="s">
        <v>239</v>
      </c>
      <c r="FY8" s="115" t="s">
        <v>240</v>
      </c>
      <c r="FZ8" s="115">
        <v>1</v>
      </c>
      <c r="GA8" s="115">
        <v>2</v>
      </c>
      <c r="GB8" s="115">
        <v>3</v>
      </c>
      <c r="GC8" s="115" t="s">
        <v>241</v>
      </c>
      <c r="GD8" s="115" t="s">
        <v>239</v>
      </c>
      <c r="GE8" s="115" t="s">
        <v>240</v>
      </c>
      <c r="GF8" s="115">
        <v>1</v>
      </c>
      <c r="GG8" s="115">
        <v>2</v>
      </c>
      <c r="GH8" s="115">
        <v>3</v>
      </c>
      <c r="GI8" s="115" t="s">
        <v>241</v>
      </c>
      <c r="GJ8" s="115" t="s">
        <v>239</v>
      </c>
      <c r="GK8" s="115" t="s">
        <v>240</v>
      </c>
      <c r="GL8" s="115">
        <v>1</v>
      </c>
      <c r="GM8" s="115">
        <v>2</v>
      </c>
      <c r="GN8" s="115">
        <v>3</v>
      </c>
      <c r="GO8" s="130" t="s">
        <v>241</v>
      </c>
      <c r="GP8" s="115" t="s">
        <v>239</v>
      </c>
      <c r="GQ8" s="115" t="s">
        <v>240</v>
      </c>
      <c r="GR8" s="130">
        <v>1</v>
      </c>
      <c r="GS8" s="130">
        <v>2</v>
      </c>
      <c r="GT8" s="130">
        <v>3</v>
      </c>
      <c r="GU8" s="130" t="s">
        <v>241</v>
      </c>
      <c r="GV8" s="115" t="s">
        <v>239</v>
      </c>
      <c r="GW8" s="115" t="s">
        <v>240</v>
      </c>
      <c r="GX8" s="115">
        <v>1</v>
      </c>
      <c r="GY8" s="115">
        <v>2</v>
      </c>
      <c r="GZ8" s="115">
        <v>3</v>
      </c>
      <c r="HA8" s="115" t="s">
        <v>241</v>
      </c>
      <c r="HB8" s="115">
        <v>1</v>
      </c>
      <c r="HC8" s="115">
        <v>2</v>
      </c>
      <c r="HD8" s="115">
        <v>3</v>
      </c>
      <c r="HE8" s="115" t="s">
        <v>241</v>
      </c>
      <c r="HF8" s="115">
        <v>1</v>
      </c>
      <c r="HG8" s="115">
        <v>2</v>
      </c>
      <c r="HH8" s="115">
        <v>3</v>
      </c>
      <c r="HI8" s="115" t="s">
        <v>241</v>
      </c>
      <c r="HJ8" s="115">
        <v>1</v>
      </c>
      <c r="HK8" s="115">
        <v>2</v>
      </c>
      <c r="HL8" s="115">
        <v>3</v>
      </c>
      <c r="HM8" s="115" t="s">
        <v>241</v>
      </c>
      <c r="HN8" s="115">
        <v>1</v>
      </c>
      <c r="HO8" s="115">
        <v>2</v>
      </c>
      <c r="HP8" s="115">
        <v>3</v>
      </c>
      <c r="HQ8" s="115" t="s">
        <v>241</v>
      </c>
      <c r="HR8" s="115">
        <v>1</v>
      </c>
      <c r="HS8" s="115">
        <v>2</v>
      </c>
      <c r="HT8" s="115">
        <v>3</v>
      </c>
      <c r="HU8" s="115" t="s">
        <v>241</v>
      </c>
      <c r="HV8" s="115">
        <v>1</v>
      </c>
      <c r="HW8" s="115">
        <v>2</v>
      </c>
      <c r="HX8" s="115">
        <v>3</v>
      </c>
      <c r="HY8" s="115" t="s">
        <v>241</v>
      </c>
      <c r="HZ8" s="115">
        <v>1</v>
      </c>
      <c r="IA8" s="115">
        <v>2</v>
      </c>
      <c r="IB8" s="115">
        <v>3</v>
      </c>
      <c r="IC8" s="131" t="s">
        <v>241</v>
      </c>
      <c r="ID8" s="132" t="s">
        <v>115</v>
      </c>
      <c r="IE8" s="132" t="s">
        <v>116</v>
      </c>
      <c r="IF8" s="132" t="s">
        <v>78</v>
      </c>
      <c r="IG8" s="132" t="s">
        <v>118</v>
      </c>
      <c r="IH8" s="132" t="s">
        <v>119</v>
      </c>
      <c r="II8" s="133" t="s">
        <v>115</v>
      </c>
      <c r="IJ8" s="133" t="s">
        <v>116</v>
      </c>
      <c r="IK8" s="133" t="s">
        <v>277</v>
      </c>
      <c r="IL8" s="133" t="s">
        <v>278</v>
      </c>
      <c r="IM8" s="133" t="s">
        <v>99</v>
      </c>
      <c r="IN8" s="133" t="s">
        <v>100</v>
      </c>
    </row>
    <row r="9" spans="1:273" ht="19.5" customHeight="1" x14ac:dyDescent="0.15">
      <c r="A9" s="144" t="e">
        <f>ROUND('蛍光X線, JCAS'!$D$12,2)</f>
        <v>#VALUE!</v>
      </c>
      <c r="B9" s="136" t="e">
        <f>ROUND('蛍光X線, JCAS'!$F$10,3)</f>
        <v>#VALUE!</v>
      </c>
      <c r="C9" s="136" t="e">
        <f>ROUND('蛍光X線, JCAS'!$F$11,3)</f>
        <v>#VALUE!</v>
      </c>
      <c r="D9" s="135" t="e">
        <f>ROUND('蛍光X線, JCAS'!$G$10,2)</f>
        <v>#VALUE!</v>
      </c>
      <c r="E9" s="135" t="e">
        <f>ROUND('蛍光X線, JCAS'!$F$12,2)</f>
        <v>#VALUE!</v>
      </c>
      <c r="F9" s="136" t="e">
        <f>ROUND('蛍光X線, JCAS'!$H$10,3)</f>
        <v>#VALUE!</v>
      </c>
      <c r="G9" s="136" t="e">
        <f>ROUND('蛍光X線, JCAS'!$H$11,3)</f>
        <v>#VALUE!</v>
      </c>
      <c r="H9" s="135" t="e">
        <f>ROUND('蛍光X線, JCAS'!$I$10,2)</f>
        <v>#VALUE!</v>
      </c>
      <c r="I9" s="135" t="e">
        <f>ROUND('蛍光X線, JCAS'!$H$12,2)</f>
        <v>#VALUE!</v>
      </c>
      <c r="J9" s="136" t="e">
        <f>ROUND('蛍光X線, JCAS'!$J$10,3)</f>
        <v>#VALUE!</v>
      </c>
      <c r="K9" s="136" t="e">
        <f>ROUND('蛍光X線, JCAS'!$J$11,3)</f>
        <v>#VALUE!</v>
      </c>
      <c r="L9" s="135" t="e">
        <f>ROUND('蛍光X線, JCAS'!$K$10,2)</f>
        <v>#VALUE!</v>
      </c>
      <c r="M9" s="135" t="e">
        <f>ROUND('蛍光X線, JCAS'!$J$12,2)</f>
        <v>#VALUE!</v>
      </c>
      <c r="N9" s="136" t="e">
        <f>ROUND('蛍光X線, JCAS'!$L$10,3)</f>
        <v>#VALUE!</v>
      </c>
      <c r="O9" s="136" t="e">
        <f>ROUND('蛍光X線, JCAS'!$L$11,3)</f>
        <v>#VALUE!</v>
      </c>
      <c r="P9" s="135" t="e">
        <f>ROUND('蛍光X線, JCAS'!$M$10,2)</f>
        <v>#VALUE!</v>
      </c>
      <c r="Q9" s="135" t="e">
        <f>ROUND('蛍光X線, JCAS'!$L$12,2)</f>
        <v>#VALUE!</v>
      </c>
      <c r="R9" s="136" t="e">
        <f>ROUND('蛍光X線, JCAS'!$N$10,3)</f>
        <v>#VALUE!</v>
      </c>
      <c r="S9" s="136" t="e">
        <f>ROUND('蛍光X線, JCAS'!$N$11,3)</f>
        <v>#VALUE!</v>
      </c>
      <c r="T9" s="135" t="e">
        <f>ROUND('蛍光X線, JCAS'!$O$10,2)</f>
        <v>#VALUE!</v>
      </c>
      <c r="U9" s="135" t="e">
        <f>ROUND('蛍光X線, JCAS'!$N$12,2)</f>
        <v>#VALUE!</v>
      </c>
      <c r="V9" s="136" t="e">
        <f>ROUND('蛍光X線, JCAS'!$P$10,3)</f>
        <v>#VALUE!</v>
      </c>
      <c r="W9" s="136" t="e">
        <f>ROUND('蛍光X線, JCAS'!$P$11,3)</f>
        <v>#VALUE!</v>
      </c>
      <c r="X9" s="135" t="e">
        <f>ROUND('蛍光X線, JCAS'!$Q$10,2)</f>
        <v>#VALUE!</v>
      </c>
      <c r="Y9" s="135" t="e">
        <f>ROUND('蛍光X線, JCAS'!$P$12,2)</f>
        <v>#VALUE!</v>
      </c>
      <c r="Z9" s="136" t="e">
        <f>ROUND('蛍光X線, JCAS'!$D$20,3)</f>
        <v>#VALUE!</v>
      </c>
      <c r="AA9" s="136" t="e">
        <f>ROUND('蛍光X線, JCAS'!$D$21,3)</f>
        <v>#VALUE!</v>
      </c>
      <c r="AB9" s="135" t="e">
        <f>ROUND('蛍光X線, JCAS'!$E$20,2)</f>
        <v>#VALUE!</v>
      </c>
      <c r="AC9" s="135" t="e">
        <f>ROUND('蛍光X線, JCAS'!$D$22,2)</f>
        <v>#VALUE!</v>
      </c>
      <c r="AD9" s="136" t="e">
        <f>ROUND('蛍光X線, JCAS'!$F$20,3)</f>
        <v>#VALUE!</v>
      </c>
      <c r="AE9" s="136" t="e">
        <f>ROUND('蛍光X線, JCAS'!$F$21,3)</f>
        <v>#VALUE!</v>
      </c>
      <c r="AF9" s="135" t="e">
        <f>ROUND('蛍光X線, JCAS'!$G$20,2)</f>
        <v>#VALUE!</v>
      </c>
      <c r="AG9" s="135" t="e">
        <f>ROUND('蛍光X線, JCAS'!$F$22,2)</f>
        <v>#VALUE!</v>
      </c>
      <c r="AH9" s="136" t="e">
        <f>ROUND('蛍光X線, JCAS'!$H$20,3)</f>
        <v>#VALUE!</v>
      </c>
      <c r="AI9" s="136" t="e">
        <f>ROUND('蛍光X線, JCAS'!$H$21,3)</f>
        <v>#VALUE!</v>
      </c>
      <c r="AJ9" s="135" t="e">
        <f>ROUND('蛍光X線, JCAS'!$I$20,2)</f>
        <v>#VALUE!</v>
      </c>
      <c r="AK9" s="135" t="e">
        <f>ROUND('蛍光X線, JCAS'!$H$22,2)</f>
        <v>#VALUE!</v>
      </c>
      <c r="AL9" s="136" t="e">
        <f>ROUND('蛍光X線, JCAS'!$J$20,3)</f>
        <v>#VALUE!</v>
      </c>
      <c r="AM9" s="136" t="e">
        <f>ROUND('蛍光X線, JCAS'!$J$21,3)</f>
        <v>#VALUE!</v>
      </c>
      <c r="AN9" s="135" t="e">
        <f>ROUND('蛍光X線, JCAS'!$K$20,2)</f>
        <v>#VALUE!</v>
      </c>
      <c r="AO9" s="135" t="e">
        <f>ROUND('蛍光X線, JCAS'!$J$22,2)</f>
        <v>#VALUE!</v>
      </c>
      <c r="AP9" s="136" t="e">
        <f>ROUND('蛍光X線, JCAS'!$L$20,3)</f>
        <v>#VALUE!</v>
      </c>
      <c r="AQ9" s="136" t="e">
        <f>ROUND('蛍光X線, JCAS'!$L$21,3)</f>
        <v>#VALUE!</v>
      </c>
      <c r="AR9" s="135" t="e">
        <f>ROUND('蛍光X線, JCAS'!$M$20,2)</f>
        <v>#VALUE!</v>
      </c>
      <c r="AS9" s="135" t="e">
        <f>ROUND('蛍光X線, JCAS'!$L$22,2)</f>
        <v>#VALUE!</v>
      </c>
      <c r="AT9" s="136" t="e">
        <f>ROUND('蛍光X線, JCAS'!$N$20,3)</f>
        <v>#VALUE!</v>
      </c>
      <c r="AU9" s="136" t="e">
        <f>ROUND('蛍光X線, JCAS'!$N$21,3)</f>
        <v>#VALUE!</v>
      </c>
      <c r="AV9" s="135" t="e">
        <f>ROUND('蛍光X線, JCAS'!$O$20,2)</f>
        <v>#VALUE!</v>
      </c>
      <c r="AW9" s="135" t="e">
        <f>ROUND('蛍光X線, JCAS'!$N$22,2)</f>
        <v>#VALUE!</v>
      </c>
      <c r="AX9" s="143" t="str">
        <f>'蛍光X線, JCAS'!$H$25</f>
        <v>-</v>
      </c>
      <c r="AY9" s="143" t="str">
        <f>'蛍光X線, JCAS'!$J$25</f>
        <v>-</v>
      </c>
      <c r="AZ9" s="143" t="str">
        <f>'蛍光X線, JCAS'!$L$25</f>
        <v>-</v>
      </c>
      <c r="BA9" s="143" t="str">
        <f>'蛍光X線, JCAS'!$H$26</f>
        <v>-</v>
      </c>
      <c r="BB9" s="145" t="e">
        <f>ROUND('蛍光X線, JCAS'!$H$33,4)</f>
        <v>#VALUE!</v>
      </c>
      <c r="BC9" s="145" t="e">
        <f>ROUND('蛍光X線, JCAS'!$H$34,4)</f>
        <v>#VALUE!</v>
      </c>
      <c r="BD9" s="145" t="e">
        <f>ROUND('蛍光X線, JCAS'!$J$33,4)</f>
        <v>#VALUE!</v>
      </c>
      <c r="BE9" s="136" t="e">
        <f>ROUND('蛍光X線, JCAS'!$H$35,3)</f>
        <v>#VALUE!</v>
      </c>
      <c r="BF9" s="145" t="e">
        <f>ROUND('蛍光X線, JCAS'!$L$33,4)</f>
        <v>#VALUE!</v>
      </c>
      <c r="BG9" s="145" t="e">
        <f>ROUND('蛍光X線, JCAS'!$L$34,4)</f>
        <v>#VALUE!</v>
      </c>
      <c r="BH9" s="145" t="e">
        <f>ROUND('蛍光X線, JCAS'!$N$33,4)</f>
        <v>#VALUE!</v>
      </c>
      <c r="BI9" s="136" t="e">
        <f>ROUND('蛍光X線, JCAS'!$L$35,3)</f>
        <v>#VALUE!</v>
      </c>
      <c r="BJ9" s="143" t="str">
        <f>'蛍光X線, JCAS'!$H$38</f>
        <v>-</v>
      </c>
      <c r="BK9" s="143" t="str">
        <f>'蛍光X線, JCAS'!$J$38</f>
        <v>-</v>
      </c>
      <c r="BL9" s="143" t="str">
        <f>'蛍光X線, JCAS'!$L$38</f>
        <v>-</v>
      </c>
      <c r="BM9" s="143" t="str">
        <f>'蛍光X線, JCAS'!$H$39</f>
        <v>-</v>
      </c>
      <c r="BN9" s="136" t="e">
        <f>ROUND('蛍光X線, JCAS'!$H$46,3)</f>
        <v>#VALUE!</v>
      </c>
      <c r="BO9" s="137" t="e">
        <f>ROUND('蛍光X線, JCAS'!$H$48,1)</f>
        <v>#VALUE!</v>
      </c>
      <c r="BP9" s="137" t="e">
        <f>ROUND('蛍光X線, JCAS'!$H$49,1)</f>
        <v>#VALUE!</v>
      </c>
      <c r="BQ9" s="136" t="e">
        <f>ROUND('蛍光X線, JCAS'!$J$46,3)</f>
        <v>#VALUE!</v>
      </c>
      <c r="BR9" s="137" t="e">
        <f>ROUND('蛍光X線, JCAS'!$J$48,1)</f>
        <v>#VALUE!</v>
      </c>
      <c r="BS9" s="137" t="e">
        <f>ROUND('蛍光X線, JCAS'!$J$49,1)</f>
        <v>#VALUE!</v>
      </c>
      <c r="BT9" s="136" t="e">
        <f>ROUND('蛍光X線, JCAS'!$L$46,3)</f>
        <v>#VALUE!</v>
      </c>
      <c r="BU9" s="137" t="e">
        <f>ROUND('蛍光X線, JCAS'!$L$48,1)</f>
        <v>#VALUE!</v>
      </c>
      <c r="BV9" s="137" t="e">
        <f>ROUND('蛍光X線, JCAS'!$L$49,1)</f>
        <v>#VALUE!</v>
      </c>
      <c r="BW9" s="136" t="e">
        <f>ROUND('蛍光X線, JCAS'!$N$46,3)</f>
        <v>#VALUE!</v>
      </c>
      <c r="BX9" s="137" t="e">
        <f>ROUND('蛍光X線, JCAS'!$N$48,1)</f>
        <v>#VALUE!</v>
      </c>
      <c r="BY9" s="137" t="e">
        <f>ROUND('蛍光X線, JCAS'!$N$49,1)</f>
        <v>#VALUE!</v>
      </c>
      <c r="BZ9" s="136" t="e">
        <f>ROUND('蛍光X線, JCAS'!$P$46,3)</f>
        <v>#VALUE!</v>
      </c>
      <c r="CA9" s="137" t="e">
        <f>ROUND('蛍光X線, JCAS'!$P$48,1)</f>
        <v>#VALUE!</v>
      </c>
      <c r="CB9" s="137" t="e">
        <f>ROUND('蛍光X線, JCAS'!$P$49,1)</f>
        <v>#VALUE!</v>
      </c>
      <c r="CC9" s="143" t="str">
        <f>'蛍光X線, JCAS'!$H$50</f>
        <v>-</v>
      </c>
      <c r="CD9" s="141" t="e">
        <f>ROUND('蛍光X線, JCAS'!$H$55,1)</f>
        <v>#VALUE!</v>
      </c>
      <c r="CE9" s="141" t="e">
        <f>ROUND('蛍光X線, JCAS'!$M$55,1)</f>
        <v>#VALUE!</v>
      </c>
      <c r="CF9" s="137" t="str">
        <f>ASTM!$D$11</f>
        <v>-</v>
      </c>
      <c r="CG9" s="142" t="str">
        <f>ASTM!$E$11</f>
        <v>-</v>
      </c>
      <c r="CH9" s="142" t="str">
        <f>ASTM!$F$11</f>
        <v>-</v>
      </c>
      <c r="CI9" s="137" t="str">
        <f>ASTM!$G$11</f>
        <v>-</v>
      </c>
      <c r="CJ9" s="140" t="str">
        <f>ASTM!$H$11</f>
        <v>-</v>
      </c>
      <c r="CK9" s="137" t="str">
        <f>ASTM!$I$11</f>
        <v>-</v>
      </c>
      <c r="CL9" s="137" t="str">
        <f>ASTM!$J$11</f>
        <v>-</v>
      </c>
      <c r="CM9" s="137" t="str">
        <f>ASTM!$D$18</f>
        <v>-</v>
      </c>
      <c r="CN9" s="142" t="str">
        <f>ASTM!$E$18</f>
        <v>-</v>
      </c>
      <c r="CO9" s="142" t="str">
        <f>ASTM!$F$18</f>
        <v>-</v>
      </c>
      <c r="CP9" s="137" t="str">
        <f>ASTM!$G$18</f>
        <v>-</v>
      </c>
      <c r="CQ9" s="140" t="str">
        <f>ASTM!$H$18</f>
        <v>-</v>
      </c>
      <c r="CR9" s="137" t="str">
        <f>ASTM!$I$18</f>
        <v>-</v>
      </c>
      <c r="CS9" s="137" t="str">
        <f>ASTM!$J$18</f>
        <v>-</v>
      </c>
      <c r="CT9" s="135" t="str">
        <f>ASTM!$L$18</f>
        <v>-</v>
      </c>
      <c r="CU9" s="137" t="e">
        <f>ROUND(ASTM!$E$26,1)</f>
        <v>#VALUE!</v>
      </c>
      <c r="CV9" s="137" t="e">
        <f>ROUND(ASTM!$E$27,1)</f>
        <v>#VALUE!</v>
      </c>
      <c r="CW9" s="137" t="e">
        <f>ROUND(ASTM!$E$28,1)</f>
        <v>#VALUE!</v>
      </c>
      <c r="CX9" s="137" t="e">
        <f>ROUND(ASTM!$E$29,1)</f>
        <v>#VALUE!</v>
      </c>
      <c r="CY9" s="137" t="e">
        <f>ROUND(ASTM!$E$30,1)</f>
        <v>#VALUE!</v>
      </c>
      <c r="CZ9" s="135" t="e">
        <f>ROUND(ASTM!$E$32,2)</f>
        <v>#VALUE!</v>
      </c>
      <c r="DA9" s="137" t="e">
        <f>ROUND(ASTM!$F$26,1)</f>
        <v>#VALUE!</v>
      </c>
      <c r="DB9" s="137" t="e">
        <f>ROUND(ASTM!$F$27,1)</f>
        <v>#VALUE!</v>
      </c>
      <c r="DC9" s="137" t="e">
        <f>ROUND(ASTM!$F$28,1)</f>
        <v>#VALUE!</v>
      </c>
      <c r="DD9" s="137" t="e">
        <f>ROUND(ASTM!$F$29,1)</f>
        <v>#VALUE!</v>
      </c>
      <c r="DE9" s="137" t="e">
        <f>ROUND(ASTM!$F$30,1)</f>
        <v>#VALUE!</v>
      </c>
      <c r="DF9" s="135" t="e">
        <f>ROUND(ASTM!$F$32,2)</f>
        <v>#VALUE!</v>
      </c>
      <c r="DG9" s="137" t="e">
        <f>ROUND(ASTM!$G$26,1)</f>
        <v>#VALUE!</v>
      </c>
      <c r="DH9" s="137" t="e">
        <f>ROUND(ASTM!$G$27,1)</f>
        <v>#VALUE!</v>
      </c>
      <c r="DI9" s="137" t="e">
        <f>ROUND(ASTM!$G$28,1)</f>
        <v>#VALUE!</v>
      </c>
      <c r="DJ9" s="137" t="e">
        <f>ROUND(ASTM!$G$29,1)</f>
        <v>#VALUE!</v>
      </c>
      <c r="DK9" s="137" t="e">
        <f>ROUND(ASTM!$G$30,1)</f>
        <v>#VALUE!</v>
      </c>
      <c r="DL9" s="135" t="e">
        <f>ROUND(ASTM!$G$32,2)</f>
        <v>#VALUE!</v>
      </c>
      <c r="DM9" s="140" t="str">
        <f>ASTM!$H$26</f>
        <v>-</v>
      </c>
      <c r="DN9" s="140" t="str">
        <f>ASTM!$H$27</f>
        <v>-</v>
      </c>
      <c r="DO9" s="140" t="str">
        <f>ASTM!$H$28</f>
        <v>-</v>
      </c>
      <c r="DP9" s="140" t="str">
        <f>ASTM!$H$29</f>
        <v>-</v>
      </c>
      <c r="DQ9" s="140" t="str">
        <f>ASTM!$I$26</f>
        <v>-</v>
      </c>
      <c r="DR9" s="140" t="str">
        <f>ASTM!$I$27</f>
        <v>-</v>
      </c>
      <c r="DS9" s="140" t="str">
        <f>ASTM!$I$28</f>
        <v>-</v>
      </c>
      <c r="DT9" s="140" t="str">
        <f>ASTM!$I$29</f>
        <v>-</v>
      </c>
      <c r="DU9" s="140" t="str">
        <f>ASTM!$J$26</f>
        <v>-</v>
      </c>
      <c r="DV9" s="140" t="str">
        <f>ASTM!$J$27</f>
        <v>-</v>
      </c>
      <c r="DW9" s="140" t="str">
        <f>ASTM!$J$28</f>
        <v>-</v>
      </c>
      <c r="DX9" s="140" t="str">
        <f>ASTM!$J$29</f>
        <v>-</v>
      </c>
      <c r="DY9" s="140" t="str">
        <f>ASTM!$K$26</f>
        <v>-</v>
      </c>
      <c r="DZ9" s="140" t="str">
        <f>ASTM!$K$27</f>
        <v>-</v>
      </c>
      <c r="EA9" s="140" t="str">
        <f>ASTM!$K$28</f>
        <v>-</v>
      </c>
      <c r="EB9" s="140" t="str">
        <f>ASTM!$K$29</f>
        <v>-</v>
      </c>
      <c r="EC9" s="140" t="str">
        <f>ASTM!$L$26</f>
        <v>-</v>
      </c>
      <c r="ED9" s="140" t="str">
        <f>ASTM!$L$27</f>
        <v>-</v>
      </c>
      <c r="EE9" s="140" t="str">
        <f>ASTM!$L$28</f>
        <v>-</v>
      </c>
      <c r="EF9" s="140" t="str">
        <f>ASTM!$L$29</f>
        <v>-</v>
      </c>
      <c r="EG9" s="140" t="str">
        <f>ASTM!$M$26</f>
        <v>-</v>
      </c>
      <c r="EH9" s="140" t="str">
        <f>ASTM!$M$27</f>
        <v>-</v>
      </c>
      <c r="EI9" s="140" t="str">
        <f>ASTM!$M$28</f>
        <v>-</v>
      </c>
      <c r="EJ9" s="140" t="str">
        <f>ASTM!$M$29</f>
        <v>-</v>
      </c>
      <c r="EK9" s="137" t="str">
        <f>ASTM!$D$39</f>
        <v>-</v>
      </c>
      <c r="EL9" s="140" t="str">
        <f>ASTM!$E$39</f>
        <v>-</v>
      </c>
      <c r="EM9" s="137" t="str">
        <f>ASTM!$F$39</f>
        <v>-</v>
      </c>
      <c r="EN9" s="137" t="str">
        <f>ASTM!$G$39</f>
        <v>-</v>
      </c>
      <c r="EO9" s="137" t="str">
        <f>ASTM!$H$39</f>
        <v>-</v>
      </c>
      <c r="EP9" s="137" t="e">
        <f>ROUND(#REF!,1)</f>
        <v>#REF!</v>
      </c>
      <c r="EQ9" s="137" t="e">
        <f>ROUND(#REF!,1)</f>
        <v>#REF!</v>
      </c>
      <c r="ER9" s="137" t="e">
        <f>ROUND(#REF!,1)</f>
        <v>#REF!</v>
      </c>
      <c r="ES9" s="137" t="e">
        <f>ROUND(#REF!,1)</f>
        <v>#REF!</v>
      </c>
      <c r="ET9" s="137" t="e">
        <f>ROUND(#REF!,1)</f>
        <v>#REF!</v>
      </c>
      <c r="EU9" s="137" t="e">
        <f>ROUND(#REF!,1)</f>
        <v>#REF!</v>
      </c>
      <c r="EV9" s="137" t="e">
        <f>ROUND(#REF!,1)</f>
        <v>#REF!</v>
      </c>
      <c r="EW9" s="137" t="e">
        <f>ROUND(#REF!,1)</f>
        <v>#REF!</v>
      </c>
      <c r="EX9" s="135" t="e">
        <f>ROUND(#REF!,2)</f>
        <v>#REF!</v>
      </c>
      <c r="EY9" s="137" t="e">
        <f>ROUND(#REF!,1)</f>
        <v>#REF!</v>
      </c>
      <c r="EZ9" s="137" t="e">
        <f>ROUND(#REF!,1)</f>
        <v>#REF!</v>
      </c>
      <c r="FA9" s="137" t="e">
        <f>ROUND(#REF!,1)</f>
        <v>#REF!</v>
      </c>
      <c r="FB9" s="137" t="e">
        <f>ROUND(#REF!,1)</f>
        <v>#REF!</v>
      </c>
      <c r="FC9" s="137" t="e">
        <f>ROUND(#REF!,1)</f>
        <v>#REF!</v>
      </c>
      <c r="FD9" s="137" t="e">
        <f>ROUND(#REF!,1)</f>
        <v>#REF!</v>
      </c>
      <c r="FE9" s="137" t="e">
        <f>ROUND(#REF!,1)</f>
        <v>#REF!</v>
      </c>
      <c r="FF9" s="137" t="e">
        <f>ROUND(#REF!,1)</f>
        <v>#REF!</v>
      </c>
      <c r="FG9" s="135" t="e">
        <f>ROUND(#REF!,2)</f>
        <v>#REF!</v>
      </c>
      <c r="FH9" s="137" t="e">
        <f>ROUND(#REF!,1)</f>
        <v>#REF!</v>
      </c>
      <c r="FI9" s="137" t="e">
        <f>ROUND(#REF!,1)</f>
        <v>#REF!</v>
      </c>
      <c r="FJ9" s="137" t="e">
        <f>ROUND(#REF!,1)</f>
        <v>#REF!</v>
      </c>
      <c r="FK9" s="137" t="e">
        <f>ROUND(#REF!,1)</f>
        <v>#REF!</v>
      </c>
      <c r="FL9" s="137" t="e">
        <f>ROUND(#REF!,1)</f>
        <v>#REF!</v>
      </c>
      <c r="FM9" s="137" t="e">
        <f>ROUND(#REF!,1)</f>
        <v>#REF!</v>
      </c>
      <c r="FN9" s="137" t="e">
        <f>ROUND(#REF!,1)</f>
        <v>#REF!</v>
      </c>
      <c r="FO9" s="137" t="e">
        <f>ROUND(#REF!,1)</f>
        <v>#REF!</v>
      </c>
      <c r="FP9" s="135" t="e">
        <f>ROUND(#REF!,2)</f>
        <v>#REF!</v>
      </c>
      <c r="FQ9" s="137" t="e">
        <f>#REF!</f>
        <v>#REF!</v>
      </c>
      <c r="FR9" s="137" t="e">
        <f>#REF!</f>
        <v>#REF!</v>
      </c>
      <c r="FS9" s="137" t="e">
        <f>#REF!</f>
        <v>#REF!</v>
      </c>
      <c r="FT9" s="137" t="e">
        <f>#REF!</f>
        <v>#REF!</v>
      </c>
      <c r="FU9" s="137" t="e">
        <f>#REF!</f>
        <v>#REF!</v>
      </c>
      <c r="FV9" s="137" t="e">
        <f>#REF!</f>
        <v>#REF!</v>
      </c>
      <c r="FW9" s="137" t="e">
        <f>#REF!</f>
        <v>#REF!</v>
      </c>
      <c r="FX9" s="137" t="e">
        <f>#REF!</f>
        <v>#REF!</v>
      </c>
      <c r="FY9" s="135" t="e">
        <f>#REF!</f>
        <v>#REF!</v>
      </c>
      <c r="FZ9" s="137" t="e">
        <f>#REF!</f>
        <v>#REF!</v>
      </c>
      <c r="GA9" s="137" t="e">
        <f>#REF!</f>
        <v>#REF!</v>
      </c>
      <c r="GB9" s="137" t="e">
        <f>#REF!</f>
        <v>#REF!</v>
      </c>
      <c r="GC9" s="137" t="e">
        <f>#REF!</f>
        <v>#REF!</v>
      </c>
      <c r="GD9" s="137" t="e">
        <f>#REF!</f>
        <v>#REF!</v>
      </c>
      <c r="GE9" s="135" t="e">
        <f>#REF!</f>
        <v>#REF!</v>
      </c>
      <c r="GF9" s="137" t="e">
        <f>#REF!</f>
        <v>#REF!</v>
      </c>
      <c r="GG9" s="137" t="e">
        <f>#REF!</f>
        <v>#REF!</v>
      </c>
      <c r="GH9" s="137" t="e">
        <f>#REF!</f>
        <v>#REF!</v>
      </c>
      <c r="GI9" s="137" t="e">
        <f>#REF!</f>
        <v>#REF!</v>
      </c>
      <c r="GJ9" s="137" t="e">
        <f>#REF!</f>
        <v>#REF!</v>
      </c>
      <c r="GK9" s="135" t="e">
        <f>#REF!</f>
        <v>#REF!</v>
      </c>
      <c r="GL9" s="137" t="e">
        <f>#REF!</f>
        <v>#REF!</v>
      </c>
      <c r="GM9" s="137" t="e">
        <f>#REF!</f>
        <v>#REF!</v>
      </c>
      <c r="GN9" s="137" t="e">
        <f>#REF!</f>
        <v>#REF!</v>
      </c>
      <c r="GO9" s="137" t="e">
        <f>#REF!</f>
        <v>#REF!</v>
      </c>
      <c r="GP9" s="137" t="e">
        <f>#REF!</f>
        <v>#REF!</v>
      </c>
      <c r="GQ9" s="135" t="e">
        <f>#REF!</f>
        <v>#REF!</v>
      </c>
      <c r="GR9" s="137" t="e">
        <f>#REF!</f>
        <v>#REF!</v>
      </c>
      <c r="GS9" s="137" t="e">
        <f>#REF!</f>
        <v>#REF!</v>
      </c>
      <c r="GT9" s="137" t="e">
        <f>#REF!</f>
        <v>#REF!</v>
      </c>
      <c r="GU9" s="137" t="e">
        <f>#REF!</f>
        <v>#REF!</v>
      </c>
      <c r="GV9" s="137" t="e">
        <f>#REF!</f>
        <v>#REF!</v>
      </c>
      <c r="GW9" s="144" t="e">
        <f>#REF!</f>
        <v>#REF!</v>
      </c>
      <c r="GX9" s="140" t="e">
        <f>#REF!</f>
        <v>#REF!</v>
      </c>
      <c r="GY9" s="140" t="e">
        <f>#REF!</f>
        <v>#REF!</v>
      </c>
      <c r="GZ9" s="140" t="e">
        <f>#REF!</f>
        <v>#REF!</v>
      </c>
      <c r="HA9" s="140" t="e">
        <f>#REF!</f>
        <v>#REF!</v>
      </c>
      <c r="HB9" s="140" t="e">
        <f>#REF!</f>
        <v>#REF!</v>
      </c>
      <c r="HC9" s="140" t="e">
        <f>#REF!</f>
        <v>#REF!</v>
      </c>
      <c r="HD9" s="140" t="e">
        <f>#REF!</f>
        <v>#REF!</v>
      </c>
      <c r="HE9" s="140" t="e">
        <f>#REF!</f>
        <v>#REF!</v>
      </c>
      <c r="HF9" s="140" t="e">
        <f>#REF!</f>
        <v>#REF!</v>
      </c>
      <c r="HG9" s="140" t="e">
        <f>#REF!</f>
        <v>#REF!</v>
      </c>
      <c r="HH9" s="140" t="e">
        <f>#REF!</f>
        <v>#REF!</v>
      </c>
      <c r="HI9" s="140" t="e">
        <f>#REF!</f>
        <v>#REF!</v>
      </c>
      <c r="HJ9" s="140" t="e">
        <f>#REF!</f>
        <v>#REF!</v>
      </c>
      <c r="HK9" s="140" t="e">
        <f>#REF!</f>
        <v>#REF!</v>
      </c>
      <c r="HL9" s="140" t="e">
        <f>#REF!</f>
        <v>#REF!</v>
      </c>
      <c r="HM9" s="140" t="e">
        <f>#REF!</f>
        <v>#REF!</v>
      </c>
      <c r="HN9" s="140" t="e">
        <f>#REF!</f>
        <v>#REF!</v>
      </c>
      <c r="HO9" s="140" t="e">
        <f>#REF!</f>
        <v>#REF!</v>
      </c>
      <c r="HP9" s="140" t="e">
        <f>#REF!</f>
        <v>#REF!</v>
      </c>
      <c r="HQ9" s="140" t="e">
        <f>#REF!</f>
        <v>#REF!</v>
      </c>
      <c r="HR9" s="140" t="e">
        <f>#REF!</f>
        <v>#REF!</v>
      </c>
      <c r="HS9" s="140" t="e">
        <f>#REF!</f>
        <v>#REF!</v>
      </c>
      <c r="HT9" s="140" t="e">
        <f>#REF!</f>
        <v>#REF!</v>
      </c>
      <c r="HU9" s="140" t="e">
        <f>#REF!</f>
        <v>#REF!</v>
      </c>
      <c r="HV9" s="140" t="e">
        <f>#REF!</f>
        <v>#REF!</v>
      </c>
      <c r="HW9" s="140" t="e">
        <f>#REF!</f>
        <v>#REF!</v>
      </c>
      <c r="HX9" s="140" t="e">
        <f>#REF!</f>
        <v>#REF!</v>
      </c>
      <c r="HY9" s="140" t="e">
        <f>#REF!</f>
        <v>#REF!</v>
      </c>
      <c r="HZ9" s="140" t="e">
        <f>#REF!</f>
        <v>#REF!</v>
      </c>
      <c r="IA9" s="140" t="e">
        <f>#REF!</f>
        <v>#REF!</v>
      </c>
      <c r="IB9" s="140" t="e">
        <f>#REF!</f>
        <v>#REF!</v>
      </c>
      <c r="IC9" s="140" t="e">
        <f>#REF!</f>
        <v>#REF!</v>
      </c>
      <c r="ID9" s="137" t="e">
        <f>#REF!</f>
        <v>#REF!</v>
      </c>
      <c r="IE9" s="140" t="e">
        <f>#REF!</f>
        <v>#REF!</v>
      </c>
      <c r="IF9" s="137" t="e">
        <f>#REF!</f>
        <v>#REF!</v>
      </c>
      <c r="IG9" s="137" t="e">
        <f>#REF!</f>
        <v>#REF!</v>
      </c>
      <c r="IH9" s="137" t="e">
        <f>#REF!</f>
        <v>#REF!</v>
      </c>
      <c r="II9" s="137" t="e">
        <f>#REF!</f>
        <v>#REF!</v>
      </c>
      <c r="IJ9" s="140" t="e">
        <f>#REF!</f>
        <v>#REF!</v>
      </c>
      <c r="IK9" s="137" t="e">
        <f>#REF!</f>
        <v>#REF!</v>
      </c>
      <c r="IL9" s="137" t="e">
        <f>#REF!</f>
        <v>#REF!</v>
      </c>
      <c r="IM9" s="137" t="e">
        <f>#REF!</f>
        <v>#REF!</v>
      </c>
      <c r="IN9" s="137" t="e">
        <f>#REF!</f>
        <v>#REF!</v>
      </c>
    </row>
  </sheetData>
  <sheetProtection sheet="1" objects="1" scenarios="1"/>
  <mergeCells count="2">
    <mergeCell ref="AX7:AZ7"/>
    <mergeCell ref="BJ7:BL7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Y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化学分析</vt:lpstr>
      <vt:lpstr>物理試験(その1)</vt:lpstr>
      <vt:lpstr>物理試験(その2)、水和熱</vt:lpstr>
      <vt:lpstr>蛍光X線, JCAS</vt:lpstr>
      <vt:lpstr>ASTM</vt:lpstr>
      <vt:lpstr>事務局使用</vt:lpstr>
      <vt:lpstr>'蛍光X線, JCAS'!Print_Area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thosoya</dc:creator>
  <cp:lastModifiedBy>島崎　泰</cp:lastModifiedBy>
  <cp:lastPrinted>2024-09-10T04:55:08Z</cp:lastPrinted>
  <dcterms:created xsi:type="dcterms:W3CDTF">2015-05-28T01:56:15Z</dcterms:created>
  <dcterms:modified xsi:type="dcterms:W3CDTF">2024-10-10T03:32:41Z</dcterms:modified>
  <cp:contentStatus/>
</cp:coreProperties>
</file>